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35" activeTab="0"/>
  </bookViews>
  <sheets>
    <sheet name="Загальна" sheetId="1" r:id="rId1"/>
    <sheet name="міська рада" sheetId="2" r:id="rId2"/>
    <sheet name="Від.освіти" sheetId="3" r:id="rId3"/>
    <sheet name="Від.культури" sheetId="4" r:id="rId4"/>
  </sheets>
  <definedNames>
    <definedName name="_xlnm.Print_Area" localSheetId="3">'Від.культури'!#REF!</definedName>
    <definedName name="_xlnm.Print_Area" localSheetId="2">'Від.освіти'!$A$1:$O$86</definedName>
    <definedName name="_xlnm.Print_Area" localSheetId="0">'Загальна'!$A$1:$J$29</definedName>
    <definedName name="_xlnm.Print_Area" localSheetId="1">'міська рада'!$A$1:$O$35</definedName>
  </definedNames>
  <calcPr fullCalcOnLoad="1"/>
</workbook>
</file>

<file path=xl/sharedStrings.xml><?xml version="1.0" encoding="utf-8"?>
<sst xmlns="http://schemas.openxmlformats.org/spreadsheetml/2006/main" count="327" uniqueCount="71">
  <si>
    <t>Електроенергія (кВТ)</t>
  </si>
  <si>
    <t>Водопостачання ( м3)</t>
  </si>
  <si>
    <t>Водовідведення (м3)</t>
  </si>
  <si>
    <t>Природний газ (м3)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</si>
  <si>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</si>
  <si>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</si>
  <si>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</si>
  <si>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</si>
  <si>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</si>
  <si>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</si>
  <si>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</si>
  <si>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</si>
  <si>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</si>
  <si>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</si>
  <si>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</si>
  <si>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</si>
  <si>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</t>
  </si>
  <si>
    <t>Електроенергія (кВт)</t>
  </si>
  <si>
    <t>Водопостачання (м3)</t>
  </si>
  <si>
    <t>Теплопостачання (Г/кал)</t>
  </si>
  <si>
    <t>Горяча вода (м3)</t>
  </si>
  <si>
    <t>Інші енергоносії (тверде паливо м3)</t>
  </si>
  <si>
    <t>Дитяча музична школа</t>
  </si>
  <si>
    <t>Бібліотека</t>
  </si>
  <si>
    <t>Адмін. Будівля</t>
  </si>
  <si>
    <t>Благоустрій</t>
  </si>
  <si>
    <t>НВК "Дзвіночок"</t>
  </si>
  <si>
    <t>ДНЗ "8 Березня"</t>
  </si>
  <si>
    <t>ДНЗ "Ластівка"</t>
  </si>
  <si>
    <t>Гімназія №1 ім. Майстренка</t>
  </si>
  <si>
    <t>Н-Сіверська ЗОШ №2</t>
  </si>
  <si>
    <t>СЮТ</t>
  </si>
  <si>
    <t>КДЮСШ</t>
  </si>
  <si>
    <t>Центр.бухгалтерія</t>
  </si>
  <si>
    <t>Інші енергоносії(тв. топливо м3)</t>
  </si>
  <si>
    <t>Теплопостачання(Гкал)</t>
  </si>
  <si>
    <t>ЦД та ЮТ</t>
  </si>
  <si>
    <t>Електроенергія (кВТ)власне</t>
  </si>
  <si>
    <t>Електроенергія (кВТ)відшкодування</t>
  </si>
  <si>
    <t xml:space="preserve">  </t>
  </si>
  <si>
    <t xml:space="preserve">                                                                           Дитяча музична школа  (КПКВКМБ 1011100)</t>
  </si>
  <si>
    <t xml:space="preserve">                                                                          Бібліотека  (КПКВКМБ 1014030)</t>
  </si>
  <si>
    <t xml:space="preserve">                                                                          ДНЗ "8 Березня" (КПКВКМБ 0611010)</t>
  </si>
  <si>
    <t xml:space="preserve">                                                                          ДНЗ "Ластівка" (КПКВКМБ0611010)</t>
  </si>
  <si>
    <t xml:space="preserve">                                                                          Гімназія №1 ім.Майстренка (КПКВКМБ 0611020)</t>
  </si>
  <si>
    <t xml:space="preserve">                                                                          Н-Сіверська ЗОШ №2 (КПКВКМБ 0611020)</t>
  </si>
  <si>
    <t xml:space="preserve">                                                                     ЦД та ЮТ  (КПКВКМБ 0611090)</t>
  </si>
  <si>
    <t xml:space="preserve">                                                                     КДЮСШ (КПКВКМБ 0615031)</t>
  </si>
  <si>
    <t xml:space="preserve">                                                                     Централізована бухгалтерія  (КПКВКМБ 0611161)</t>
  </si>
  <si>
    <t xml:space="preserve">                                                                         Адміністративна будівля міської ради (КПКВКМБ  0110150 )</t>
  </si>
  <si>
    <t xml:space="preserve">                                                                          Центр адмінпослуг (КПКВКМБ  0110150 )</t>
  </si>
  <si>
    <t xml:space="preserve">                                                                           НВК "Дзвіночок"  (КПКВКМБ 0611020 )</t>
  </si>
  <si>
    <t xml:space="preserve">                                                                          СЮТ (КПКВКМБ 0611090 )</t>
  </si>
  <si>
    <t>Новгород-Сіверська міська рада</t>
  </si>
  <si>
    <t>Відділ освіти, молоді та спорту Новгород-Сіверської міської ради</t>
  </si>
  <si>
    <t>Відділ культури, туризму та з питань діяльності засобів масової інформації Новгород-Сіверської міської ради</t>
  </si>
  <si>
    <t xml:space="preserve">Електроен.будівля (кВТ) </t>
  </si>
  <si>
    <t>Електроенергія (кВТ)Вуличне осв.</t>
  </si>
  <si>
    <t xml:space="preserve">                                                                          Горбівський будинок культури  (КПКВКМБ 1014060 )</t>
  </si>
  <si>
    <t>Горбівський стар.округ(будівля)</t>
  </si>
  <si>
    <t>Горбівський стар.округ(вулич.осв.)</t>
  </si>
  <si>
    <t>Горбівський будинок культури</t>
  </si>
  <si>
    <t xml:space="preserve">                                                                          Горбівський старостинський округ (КПКВКМБ 0110150   )</t>
  </si>
  <si>
    <t xml:space="preserve">                                                                          Горбівський старостинський округ (КПКВКМБ 0116030   )</t>
  </si>
  <si>
    <t xml:space="preserve">                                                                          Благоустрій - міська рада(КПКВКМБ  0116030 )</t>
  </si>
  <si>
    <t xml:space="preserve">Керуючий справами виконавчого комітету                                                                                    Л.М. Ткаченко   </t>
  </si>
  <si>
    <t>Ліміти помісячного споживання енергоносіїв і комунальних послуг у натуральних показниках на 2020 рік по Відділу культури, туризму та з питань діяльності засобів масової інформації Новгород-Сіверської міської ради</t>
  </si>
  <si>
    <t xml:space="preserve">          Ліміти помісячного споживання енергоносіїв і комунальних послуг у натуральних показниках на 2020 рік по Відділу освіти, молоді та спорту  Новгород-Сіверської міської ради</t>
  </si>
  <si>
    <t>Ліміти помісячного споживання енергоносіїв і комунальних послуг у натуральних показниках на 2020 рік по Новгород-Сіверській міській раді</t>
  </si>
  <si>
    <t xml:space="preserve">  Ліміти помісячного споживання енергоносіїв і комунальних послуг у натуральних показниках розпорядникам коштів  бюджету    Новгород-Сіверської міської об'єднаної територіальної громади                                                                                            на 2020 рік </t>
  </si>
  <si>
    <t>Додаток 1                                                                                                                                                                                                                                                 до рішення виконавчого комітету міської ради  від 20 грудня 2019 року №225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</si>
</sst>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</numFmts>
  <fonts count="47">
    <font>
      <sz val="10"/>
      <name val="Arial Cyr"/>
      <family val="0"/>
    </font>
    <font>
      <b/>
      <sz val="22"/>
      <name val="Arial Cyr"/>
      <family val="0"/>
    </font>
    <font>
      <sz val="18"/>
      <name val="Arial Cyr"/>
      <family val="0"/>
    </font>
    <font>
      <b/>
      <sz val="24"/>
      <name val="Arial Cyr"/>
      <family val="0"/>
    </font>
    <font>
      <b/>
      <sz val="10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sz val="24"/>
      <name val="Arial Cyr"/>
      <family val="0"/>
    </font>
    <font>
      <sz val="36"/>
      <name val="Arial Cyr"/>
      <family val="0"/>
    </font>
    <font>
      <b/>
      <sz val="48"/>
      <name val="Arial Cyr"/>
      <family val="0"/>
    </font>
    <font>
      <i/>
      <sz val="1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0" fillId="0" borderId="0" xfId="0" applyNumberFormat="1" applyAlignment="1">
      <alignment horizontal="center" vertical="distributed"/>
    </xf>
    <xf numFmtId="49" fontId="4" fillId="0" borderId="0" xfId="0" applyNumberFormat="1" applyFont="1" applyAlignment="1">
      <alignment horizontal="center" vertical="distributed"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distributed"/>
    </xf>
    <xf numFmtId="2" fontId="2" fillId="0" borderId="1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distributed"/>
    </xf>
    <xf numFmtId="2" fontId="9" fillId="0" borderId="1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2" fontId="8" fillId="0" borderId="19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33" borderId="2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49" fontId="9" fillId="0" borderId="0" xfId="0" applyNumberFormat="1" applyFont="1" applyAlignment="1">
      <alignment horizontal="center" vertical="distributed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distributed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distributed"/>
    </xf>
    <xf numFmtId="0" fontId="1" fillId="0" borderId="0" xfId="0" applyFont="1" applyAlignment="1">
      <alignment/>
    </xf>
    <xf numFmtId="49" fontId="29" fillId="0" borderId="0" xfId="0" applyNumberFormat="1" applyFont="1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view="pageBreakPreview" zoomScale="25" zoomScaleNormal="25" zoomScaleSheetLayoutView="25" workbookViewId="0" topLeftCell="A15">
      <selection activeCell="F7" sqref="F7"/>
    </sheetView>
  </sheetViews>
  <sheetFormatPr defaultColWidth="9.00390625" defaultRowHeight="12.75"/>
  <cols>
    <col min="1" max="1" width="3.25390625" style="0" customWidth="1"/>
    <col min="2" max="2" width="100.75390625" style="0" customWidth="1"/>
    <col min="3" max="3" width="57.125" style="0" customWidth="1"/>
    <col min="4" max="4" width="45.625" style="0" customWidth="1"/>
    <col min="5" max="5" width="45.75390625" style="0" customWidth="1"/>
    <col min="6" max="6" width="51.125" style="0" customWidth="1"/>
    <col min="7" max="7" width="54.875" style="0" customWidth="1"/>
    <col min="8" max="8" width="35.375" style="0" customWidth="1"/>
    <col min="9" max="9" width="37.75390625" style="0" customWidth="1"/>
    <col min="10" max="11" width="20.375" style="0" customWidth="1"/>
  </cols>
  <sheetData>
    <row r="1" spans="2:10" ht="227.25" customHeight="1">
      <c r="B1" s="11"/>
      <c r="C1" s="11"/>
      <c r="D1" s="11"/>
      <c r="E1" s="12"/>
      <c r="F1" s="11"/>
      <c r="G1" s="106" t="s">
        <v>70</v>
      </c>
      <c r="H1" s="100"/>
      <c r="I1" s="100"/>
      <c r="J1" s="100"/>
    </row>
    <row r="2" spans="2:10" ht="178.5" customHeight="1" thickBot="1">
      <c r="B2" s="98" t="s">
        <v>69</v>
      </c>
      <c r="C2" s="98"/>
      <c r="D2" s="98"/>
      <c r="E2" s="98"/>
      <c r="F2" s="98"/>
      <c r="G2" s="98"/>
      <c r="H2" s="98"/>
      <c r="I2" s="98"/>
      <c r="J2" s="98"/>
    </row>
    <row r="3" spans="2:9" ht="87" customHeight="1" thickBot="1">
      <c r="B3" s="2"/>
      <c r="C3" s="25" t="s">
        <v>17</v>
      </c>
      <c r="D3" s="26" t="s">
        <v>18</v>
      </c>
      <c r="E3" s="27" t="s">
        <v>2</v>
      </c>
      <c r="F3" s="26" t="s">
        <v>3</v>
      </c>
      <c r="G3" s="27" t="s">
        <v>19</v>
      </c>
      <c r="H3" s="26" t="s">
        <v>20</v>
      </c>
      <c r="I3" s="28" t="s">
        <v>21</v>
      </c>
    </row>
    <row r="4" spans="2:9" ht="183.75" customHeight="1" thickBot="1">
      <c r="B4" s="42" t="s">
        <v>53</v>
      </c>
      <c r="C4" s="29">
        <f>SUM(C5:C8)</f>
        <v>123400</v>
      </c>
      <c r="D4" s="30">
        <f>D5</f>
        <v>382</v>
      </c>
      <c r="E4" s="29">
        <f>SUM(E5:E8)</f>
        <v>382</v>
      </c>
      <c r="F4" s="30">
        <f>SUM(F5:F8)</f>
        <v>14100</v>
      </c>
      <c r="G4" s="29"/>
      <c r="H4" s="30"/>
      <c r="I4" s="29">
        <f>SUM(I5:I8)</f>
        <v>0</v>
      </c>
    </row>
    <row r="5" spans="2:9" s="23" customFormat="1" ht="145.5" customHeight="1" thickBot="1">
      <c r="B5" s="31" t="s">
        <v>24</v>
      </c>
      <c r="C5" s="32">
        <f>'міська рада'!O6</f>
        <v>15000</v>
      </c>
      <c r="D5" s="33">
        <f>'міська рада'!O7</f>
        <v>382</v>
      </c>
      <c r="E5" s="32">
        <f>'міська рада'!O8</f>
        <v>382</v>
      </c>
      <c r="F5" s="33">
        <f>'міська рада'!O9</f>
        <v>14000</v>
      </c>
      <c r="G5" s="32"/>
      <c r="H5" s="33"/>
      <c r="I5" s="32"/>
    </row>
    <row r="6" spans="2:9" s="23" customFormat="1" ht="145.5" customHeight="1" thickBot="1">
      <c r="B6" s="34" t="s">
        <v>59</v>
      </c>
      <c r="C6" s="35">
        <f>'міська рада'!O15</f>
        <v>1200</v>
      </c>
      <c r="D6" s="36"/>
      <c r="E6" s="35"/>
      <c r="F6" s="36"/>
      <c r="G6" s="35"/>
      <c r="H6" s="36"/>
      <c r="I6" s="35"/>
    </row>
    <row r="7" spans="2:9" s="23" customFormat="1" ht="145.5" customHeight="1" thickBot="1">
      <c r="B7" s="34" t="s">
        <v>60</v>
      </c>
      <c r="C7" s="35">
        <f>'міська рада'!O20</f>
        <v>1200</v>
      </c>
      <c r="D7" s="36"/>
      <c r="E7" s="35"/>
      <c r="F7" s="36"/>
      <c r="G7" s="35"/>
      <c r="H7" s="46"/>
      <c r="I7" s="35"/>
    </row>
    <row r="8" spans="2:9" s="23" customFormat="1" ht="145.5" customHeight="1" thickBot="1">
      <c r="B8" s="31" t="s">
        <v>25</v>
      </c>
      <c r="C8" s="32">
        <f>'міська рада'!O32</f>
        <v>106000</v>
      </c>
      <c r="D8" s="33"/>
      <c r="E8" s="32"/>
      <c r="F8" s="33">
        <f>'міська рада'!O33</f>
        <v>100</v>
      </c>
      <c r="G8" s="32"/>
      <c r="H8" s="33"/>
      <c r="I8" s="35"/>
    </row>
    <row r="9" spans="2:9" ht="241.5" customHeight="1" thickBot="1">
      <c r="B9" s="43" t="s">
        <v>54</v>
      </c>
      <c r="C9" s="29">
        <f aca="true" t="shared" si="0" ref="C9:I9">SUM(C10:C18)</f>
        <v>296150</v>
      </c>
      <c r="D9" s="29">
        <f t="shared" si="0"/>
        <v>5867.8</v>
      </c>
      <c r="E9" s="29">
        <f t="shared" si="0"/>
        <v>2675</v>
      </c>
      <c r="F9" s="29">
        <f t="shared" si="0"/>
        <v>245000</v>
      </c>
      <c r="G9" s="29">
        <f t="shared" si="0"/>
        <v>665</v>
      </c>
      <c r="H9" s="29">
        <f t="shared" si="0"/>
        <v>0</v>
      </c>
      <c r="I9" s="29">
        <f t="shared" si="0"/>
        <v>215</v>
      </c>
    </row>
    <row r="10" spans="2:9" ht="144.75" customHeight="1" thickBot="1">
      <c r="B10" s="38" t="s">
        <v>26</v>
      </c>
      <c r="C10" s="39">
        <f>'Від.освіти'!O7</f>
        <v>55200</v>
      </c>
      <c r="D10" s="40">
        <f>'Від.освіти'!O8</f>
        <v>1560</v>
      </c>
      <c r="E10" s="39">
        <f>'Від.освіти'!O9</f>
        <v>1560</v>
      </c>
      <c r="F10" s="40"/>
      <c r="G10" s="39">
        <f>'Від.освіти'!O6</f>
        <v>543</v>
      </c>
      <c r="H10" s="40"/>
      <c r="I10" s="39"/>
    </row>
    <row r="11" spans="2:9" ht="144.75" customHeight="1" thickBot="1">
      <c r="B11" s="34" t="s">
        <v>27</v>
      </c>
      <c r="C11" s="35">
        <f>'Від.освіти'!O15</f>
        <v>48300</v>
      </c>
      <c r="D11" s="36">
        <f>'Від.освіти'!O16</f>
        <v>840</v>
      </c>
      <c r="E11" s="35"/>
      <c r="F11" s="36">
        <f>'Від.освіти'!O17</f>
        <v>13700</v>
      </c>
      <c r="G11" s="35"/>
      <c r="H11" s="36"/>
      <c r="I11" s="35"/>
    </row>
    <row r="12" spans="2:9" ht="144.75" customHeight="1" thickBot="1">
      <c r="B12" s="34" t="s">
        <v>28</v>
      </c>
      <c r="C12" s="35">
        <f>'Від.освіти'!O23</f>
        <v>43400</v>
      </c>
      <c r="D12" s="36">
        <f>'Від.освіти'!O24</f>
        <v>1250</v>
      </c>
      <c r="E12" s="35"/>
      <c r="F12" s="36">
        <f>'Від.освіти'!O25</f>
        <v>33100</v>
      </c>
      <c r="G12" s="35"/>
      <c r="H12" s="36"/>
      <c r="I12" s="35"/>
    </row>
    <row r="13" spans="2:9" ht="144.75" customHeight="1" thickBot="1">
      <c r="B13" s="34" t="s">
        <v>29</v>
      </c>
      <c r="C13" s="35">
        <f>'Від.освіти'!O32</f>
        <v>71500</v>
      </c>
      <c r="D13" s="36">
        <f>'Від.освіти'!O33</f>
        <v>1505</v>
      </c>
      <c r="E13" s="35">
        <f>'Від.освіти'!O34</f>
        <v>1050</v>
      </c>
      <c r="F13" s="36">
        <f>'Від.освіти'!O35</f>
        <v>111000</v>
      </c>
      <c r="G13" s="35">
        <f>'Від.освіти'!O31</f>
        <v>122</v>
      </c>
      <c r="H13" s="36"/>
      <c r="I13" s="35"/>
    </row>
    <row r="14" spans="2:9" ht="144.75" customHeight="1" thickBot="1">
      <c r="B14" s="34" t="s">
        <v>30</v>
      </c>
      <c r="C14" s="35">
        <f>'Від.освіти'!O41</f>
        <v>31700</v>
      </c>
      <c r="D14" s="36">
        <f>'Від.освіти'!O42</f>
        <v>281</v>
      </c>
      <c r="E14" s="35"/>
      <c r="F14" s="36">
        <f>'Від.освіти'!O43</f>
        <v>50000</v>
      </c>
      <c r="G14" s="35"/>
      <c r="H14" s="36"/>
      <c r="I14" s="35">
        <f>'Від.освіти'!O44</f>
        <v>35</v>
      </c>
    </row>
    <row r="15" spans="2:9" ht="144.75" customHeight="1" thickBot="1">
      <c r="B15" s="34" t="s">
        <v>31</v>
      </c>
      <c r="C15" s="35">
        <f>'Від.освіти'!O49</f>
        <v>6750</v>
      </c>
      <c r="D15" s="36">
        <f>'Від.освіти'!O50</f>
        <v>90</v>
      </c>
      <c r="E15" s="35"/>
      <c r="F15" s="36"/>
      <c r="G15" s="35"/>
      <c r="H15" s="36"/>
      <c r="I15" s="35">
        <f>'Від.освіти'!O51</f>
        <v>80</v>
      </c>
    </row>
    <row r="16" spans="2:9" ht="144.75" customHeight="1" thickBot="1">
      <c r="B16" s="34" t="s">
        <v>36</v>
      </c>
      <c r="C16" s="35">
        <f>'Від.освіти'!O57</f>
        <v>3000</v>
      </c>
      <c r="D16" s="36">
        <f>'Від.освіти'!O58</f>
        <v>115</v>
      </c>
      <c r="E16" s="35">
        <f>'Від.освіти'!O59</f>
        <v>65</v>
      </c>
      <c r="F16" s="36"/>
      <c r="G16" s="35"/>
      <c r="H16" s="36"/>
      <c r="I16" s="35">
        <f>'Від.освіти'!O60</f>
        <v>40</v>
      </c>
    </row>
    <row r="17" spans="2:9" ht="144.75" customHeight="1" thickBot="1">
      <c r="B17" s="34" t="s">
        <v>32</v>
      </c>
      <c r="C17" s="35">
        <f>'Від.освіти'!O66</f>
        <v>7400</v>
      </c>
      <c r="D17" s="36">
        <f>'Від.освіти'!O67</f>
        <v>102</v>
      </c>
      <c r="E17" s="35"/>
      <c r="F17" s="36">
        <f>'Від.освіти'!O68</f>
        <v>27500</v>
      </c>
      <c r="G17" s="35"/>
      <c r="H17" s="36"/>
      <c r="I17" s="35"/>
    </row>
    <row r="18" spans="2:9" ht="144.75" customHeight="1" thickBot="1">
      <c r="B18" s="34" t="s">
        <v>33</v>
      </c>
      <c r="C18" s="35">
        <f>'Від.освіти'!O75+'Від.освіти'!O74</f>
        <v>28900</v>
      </c>
      <c r="D18" s="36">
        <f>'Від.освіти'!O76</f>
        <v>124.80000000000003</v>
      </c>
      <c r="E18" s="35"/>
      <c r="F18" s="36">
        <f>'Від.освіти'!O77</f>
        <v>9700</v>
      </c>
      <c r="G18" s="35"/>
      <c r="H18" s="36"/>
      <c r="I18" s="35">
        <f>'Від.освіти'!O78</f>
        <v>60</v>
      </c>
    </row>
    <row r="19" spans="2:9" ht="409.5" customHeight="1" thickBot="1">
      <c r="B19" s="42" t="s">
        <v>55</v>
      </c>
      <c r="C19" s="29">
        <f>C20+C21+C22</f>
        <v>4225</v>
      </c>
      <c r="D19" s="29">
        <f>SUM(D20:D21)</f>
        <v>84</v>
      </c>
      <c r="E19" s="29">
        <f>SUM(E20:E21)</f>
        <v>36</v>
      </c>
      <c r="F19" s="29">
        <f>SUM(F20:F21)</f>
        <v>19850</v>
      </c>
      <c r="G19" s="29">
        <f>SUM(G20:G21)</f>
        <v>0</v>
      </c>
      <c r="H19" s="29">
        <f>SUM(H20:H21)</f>
        <v>0</v>
      </c>
      <c r="I19" s="29">
        <f>I20+I21+I22</f>
        <v>40</v>
      </c>
    </row>
    <row r="20" spans="2:9" s="24" customFormat="1" ht="123.75" customHeight="1" thickBot="1">
      <c r="B20" s="41" t="s">
        <v>22</v>
      </c>
      <c r="C20" s="35">
        <f>'Від.культури'!O6</f>
        <v>1230</v>
      </c>
      <c r="D20" s="35">
        <f>'Від.культури'!O7</f>
        <v>36</v>
      </c>
      <c r="E20" s="35">
        <f>'Від.культури'!O8</f>
        <v>36</v>
      </c>
      <c r="F20" s="36">
        <f>'Від.культури'!O9</f>
        <v>6350</v>
      </c>
      <c r="G20" s="35"/>
      <c r="H20" s="36"/>
      <c r="I20" s="35"/>
    </row>
    <row r="21" spans="2:9" s="24" customFormat="1" ht="123.75" customHeight="1" thickBot="1">
      <c r="B21" s="34" t="s">
        <v>23</v>
      </c>
      <c r="C21" s="35">
        <f>'Від.культури'!O15</f>
        <v>2595</v>
      </c>
      <c r="D21" s="36">
        <f>'Від.культури'!O16</f>
        <v>48</v>
      </c>
      <c r="E21" s="35"/>
      <c r="F21" s="36">
        <f>'Від.культури'!O17</f>
        <v>13500</v>
      </c>
      <c r="G21" s="35"/>
      <c r="H21" s="36"/>
      <c r="I21" s="35"/>
    </row>
    <row r="22" spans="2:9" s="24" customFormat="1" ht="123.75" customHeight="1" thickBot="1">
      <c r="B22" s="34" t="s">
        <v>61</v>
      </c>
      <c r="C22" s="35">
        <f>'Від.культури'!O23</f>
        <v>400</v>
      </c>
      <c r="D22" s="36"/>
      <c r="E22" s="35"/>
      <c r="F22" s="36"/>
      <c r="G22" s="35"/>
      <c r="H22" s="36"/>
      <c r="I22" s="35">
        <f>'Від.культури'!O24</f>
        <v>40</v>
      </c>
    </row>
    <row r="23" spans="2:9" ht="192" customHeight="1" thickBot="1">
      <c r="B23" s="37" t="s">
        <v>16</v>
      </c>
      <c r="C23" s="29">
        <f aca="true" t="shared" si="1" ref="C23:I23">SUM(C19,C9,C4)</f>
        <v>423775</v>
      </c>
      <c r="D23" s="29">
        <f t="shared" si="1"/>
        <v>6333.8</v>
      </c>
      <c r="E23" s="29">
        <f t="shared" si="1"/>
        <v>3093</v>
      </c>
      <c r="F23" s="29">
        <f t="shared" si="1"/>
        <v>278950</v>
      </c>
      <c r="G23" s="29">
        <f t="shared" si="1"/>
        <v>665</v>
      </c>
      <c r="H23" s="29">
        <f t="shared" si="1"/>
        <v>0</v>
      </c>
      <c r="I23" s="29">
        <f t="shared" si="1"/>
        <v>255</v>
      </c>
    </row>
    <row r="24" ht="39" customHeight="1"/>
    <row r="25" spans="2:9" ht="42.75" customHeight="1" hidden="1">
      <c r="B25" s="99"/>
      <c r="C25" s="99"/>
      <c r="D25" s="99"/>
      <c r="E25" s="99"/>
      <c r="F25" s="99"/>
      <c r="G25" s="99"/>
      <c r="H25" s="99"/>
      <c r="I25" s="99"/>
    </row>
    <row r="26" spans="2:9" ht="42.75" customHeight="1" hidden="1">
      <c r="B26" s="99"/>
      <c r="C26" s="99"/>
      <c r="D26" s="99"/>
      <c r="E26" s="99"/>
      <c r="F26" s="99"/>
      <c r="G26" s="99"/>
      <c r="H26" s="99"/>
      <c r="I26" s="99"/>
    </row>
    <row r="27" ht="42.75" customHeight="1"/>
    <row r="28" ht="129" customHeight="1">
      <c r="B28" s="97"/>
    </row>
    <row r="29" ht="42.75" customHeight="1"/>
    <row r="30" ht="42.75" customHeight="1"/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  <row r="37" ht="42.75" customHeight="1"/>
    <row r="38" ht="42.75" customHeight="1"/>
    <row r="39" ht="42.75" customHeight="1"/>
    <row r="40" ht="42.75" customHeight="1"/>
  </sheetData>
  <sheetProtection/>
  <mergeCells count="3">
    <mergeCell ref="B2:J2"/>
    <mergeCell ref="B25:I26"/>
    <mergeCell ref="G1:J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40" zoomScaleNormal="50" zoomScaleSheetLayoutView="40" zoomScalePageLayoutView="0" workbookViewId="0" topLeftCell="A16">
      <selection activeCell="O32" activeCellId="3" sqref="O6 O15 O20 O32"/>
    </sheetView>
  </sheetViews>
  <sheetFormatPr defaultColWidth="9.00390625" defaultRowHeight="12.75"/>
  <cols>
    <col min="1" max="1" width="3.25390625" style="0" customWidth="1"/>
    <col min="2" max="2" width="54.75390625" style="0" customWidth="1"/>
    <col min="3" max="15" width="20.375" style="0" customWidth="1"/>
  </cols>
  <sheetData>
    <row r="1" spans="2:14" ht="4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66.75" customHeight="1">
      <c r="B2" s="104" t="s">
        <v>68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13" ht="64.5" customHeight="1">
      <c r="B3" s="105" t="s">
        <v>49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2:10" ht="42.75" customHeight="1" thickBot="1">
      <c r="B4" s="13"/>
      <c r="C4" s="13"/>
      <c r="D4" s="13"/>
      <c r="E4" s="13"/>
      <c r="F4" s="13"/>
      <c r="G4" s="13"/>
      <c r="H4" s="13"/>
      <c r="I4" s="13"/>
      <c r="J4" s="13"/>
    </row>
    <row r="5" spans="2:15" ht="42.75" customHeight="1" thickBot="1">
      <c r="B5" s="1"/>
      <c r="C5" s="5" t="s">
        <v>4</v>
      </c>
      <c r="D5" s="6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5" t="s">
        <v>10</v>
      </c>
      <c r="J5" s="6" t="s">
        <v>11</v>
      </c>
      <c r="K5" s="5" t="s">
        <v>12</v>
      </c>
      <c r="L5" s="6" t="s">
        <v>13</v>
      </c>
      <c r="M5" s="5" t="s">
        <v>14</v>
      </c>
      <c r="N5" s="7" t="s">
        <v>15</v>
      </c>
      <c r="O5" s="7" t="s">
        <v>16</v>
      </c>
    </row>
    <row r="6" spans="2:15" ht="42.75" customHeight="1" thickBot="1">
      <c r="B6" s="2" t="s">
        <v>0</v>
      </c>
      <c r="C6" s="15">
        <v>1900</v>
      </c>
      <c r="D6" s="16">
        <v>1700</v>
      </c>
      <c r="E6" s="15">
        <v>1400</v>
      </c>
      <c r="F6" s="16">
        <v>1300</v>
      </c>
      <c r="G6" s="15">
        <v>800</v>
      </c>
      <c r="H6" s="16">
        <v>500</v>
      </c>
      <c r="I6" s="15">
        <v>400</v>
      </c>
      <c r="J6" s="16">
        <v>500</v>
      </c>
      <c r="K6" s="15">
        <v>500</v>
      </c>
      <c r="L6" s="16">
        <v>2000</v>
      </c>
      <c r="M6" s="15">
        <v>2000</v>
      </c>
      <c r="N6" s="20">
        <v>2000</v>
      </c>
      <c r="O6" s="20">
        <f>N6+M6+L6+K6+J6+I6+H6+G6+F6+E6+D6+C6</f>
        <v>15000</v>
      </c>
    </row>
    <row r="7" spans="2:15" ht="42.75" customHeight="1" thickBot="1">
      <c r="B7" s="4" t="s">
        <v>1</v>
      </c>
      <c r="C7" s="17">
        <v>42</v>
      </c>
      <c r="D7" s="18">
        <v>40</v>
      </c>
      <c r="E7" s="17">
        <v>30</v>
      </c>
      <c r="F7" s="17">
        <v>30</v>
      </c>
      <c r="G7" s="17">
        <v>30</v>
      </c>
      <c r="H7" s="17">
        <v>30</v>
      </c>
      <c r="I7" s="17">
        <v>30</v>
      </c>
      <c r="J7" s="17">
        <v>30</v>
      </c>
      <c r="K7" s="17">
        <v>30</v>
      </c>
      <c r="L7" s="17">
        <v>30</v>
      </c>
      <c r="M7" s="17">
        <v>30</v>
      </c>
      <c r="N7" s="17">
        <v>30</v>
      </c>
      <c r="O7" s="20">
        <f>N7+M7+L7+K7+J7+I7+H7+G7+F7+E7+D7+C7</f>
        <v>382</v>
      </c>
    </row>
    <row r="8" spans="2:15" ht="42.75" customHeight="1" thickBot="1">
      <c r="B8" s="2" t="s">
        <v>2</v>
      </c>
      <c r="C8" s="15">
        <v>42</v>
      </c>
      <c r="D8" s="16">
        <v>40</v>
      </c>
      <c r="E8" s="15">
        <v>30</v>
      </c>
      <c r="F8" s="15">
        <v>30</v>
      </c>
      <c r="G8" s="15">
        <v>30</v>
      </c>
      <c r="H8" s="15">
        <v>30</v>
      </c>
      <c r="I8" s="15">
        <v>30</v>
      </c>
      <c r="J8" s="15">
        <v>30</v>
      </c>
      <c r="K8" s="15">
        <v>30</v>
      </c>
      <c r="L8" s="15">
        <v>30</v>
      </c>
      <c r="M8" s="15">
        <v>30</v>
      </c>
      <c r="N8" s="15">
        <v>30</v>
      </c>
      <c r="O8" s="20">
        <f>N8+M8+L8+K8+J8+I8+H8+G8+F8+E8+D8+C8</f>
        <v>382</v>
      </c>
    </row>
    <row r="9" spans="2:15" ht="42.75" customHeight="1" thickBot="1">
      <c r="B9" s="4" t="s">
        <v>3</v>
      </c>
      <c r="C9" s="17">
        <v>2500</v>
      </c>
      <c r="D9" s="18">
        <v>3000</v>
      </c>
      <c r="E9" s="17">
        <v>1600</v>
      </c>
      <c r="F9" s="18">
        <v>900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1500</v>
      </c>
      <c r="M9" s="17">
        <v>2000</v>
      </c>
      <c r="N9" s="21">
        <v>2500</v>
      </c>
      <c r="O9" s="20">
        <f>N9+M9+L9+K9+J9+I9+H9+G9+F9+E9+D9+C9</f>
        <v>14000</v>
      </c>
    </row>
    <row r="10" spans="2:15" ht="42.75" customHeight="1" thickBot="1">
      <c r="B10" s="3"/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10"/>
      <c r="O10" s="10"/>
    </row>
    <row r="11" ht="21" customHeight="1"/>
    <row r="12" spans="2:10" ht="42.75" customHeight="1">
      <c r="B12" s="103" t="s">
        <v>62</v>
      </c>
      <c r="C12" s="103"/>
      <c r="D12" s="103"/>
      <c r="E12" s="103"/>
      <c r="F12" s="103"/>
      <c r="G12" s="103"/>
      <c r="H12" s="103"/>
      <c r="I12" s="103"/>
      <c r="J12" s="103"/>
    </row>
    <row r="13" ht="42.75" customHeight="1" thickBot="1"/>
    <row r="14" spans="2:15" ht="42.75" customHeight="1" thickBot="1">
      <c r="B14" s="1"/>
      <c r="C14" s="5" t="s">
        <v>4</v>
      </c>
      <c r="D14" s="6" t="s">
        <v>5</v>
      </c>
      <c r="E14" s="5" t="s">
        <v>6</v>
      </c>
      <c r="F14" s="6" t="s">
        <v>7</v>
      </c>
      <c r="G14" s="5" t="s">
        <v>8</v>
      </c>
      <c r="H14" s="6" t="s">
        <v>9</v>
      </c>
      <c r="I14" s="5" t="s">
        <v>10</v>
      </c>
      <c r="J14" s="6" t="s">
        <v>11</v>
      </c>
      <c r="K14" s="5" t="s">
        <v>12</v>
      </c>
      <c r="L14" s="6" t="s">
        <v>13</v>
      </c>
      <c r="M14" s="5" t="s">
        <v>14</v>
      </c>
      <c r="N14" s="7" t="s">
        <v>15</v>
      </c>
      <c r="O14" s="7" t="s">
        <v>16</v>
      </c>
    </row>
    <row r="15" spans="2:15" ht="54" customHeight="1" thickBot="1">
      <c r="B15" s="2" t="s">
        <v>56</v>
      </c>
      <c r="C15" s="15">
        <v>100</v>
      </c>
      <c r="D15" s="15">
        <v>100</v>
      </c>
      <c r="E15" s="15">
        <v>100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5">
        <v>100</v>
      </c>
      <c r="O15" s="20">
        <f>N15+M15+L15+K15+J15+I15+H15+G15+F15+E15+D15+C15</f>
        <v>1200</v>
      </c>
    </row>
    <row r="16" spans="2:15" ht="54" customHeight="1">
      <c r="B16" s="4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 ht="54" customHeight="1">
      <c r="B17" s="45"/>
      <c r="C17" s="18"/>
      <c r="D17" s="18"/>
      <c r="E17" s="44" t="s">
        <v>63</v>
      </c>
      <c r="F17" s="44"/>
      <c r="G17" s="44"/>
      <c r="H17" s="44"/>
      <c r="I17" s="44"/>
      <c r="J17" s="44"/>
      <c r="K17" s="44"/>
      <c r="L17" s="44"/>
      <c r="M17" s="44"/>
      <c r="N17" s="18"/>
      <c r="O17" s="18"/>
    </row>
    <row r="18" spans="1:16" ht="54" customHeight="1" thickBot="1">
      <c r="A18" s="48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48"/>
    </row>
    <row r="19" spans="2:15" ht="52.5" customHeight="1" thickBot="1">
      <c r="B19" s="2" t="s">
        <v>57</v>
      </c>
      <c r="C19" s="5" t="s">
        <v>4</v>
      </c>
      <c r="D19" s="6" t="s">
        <v>5</v>
      </c>
      <c r="E19" s="5" t="s">
        <v>6</v>
      </c>
      <c r="F19" s="6" t="s">
        <v>7</v>
      </c>
      <c r="G19" s="5" t="s">
        <v>8</v>
      </c>
      <c r="H19" s="6" t="s">
        <v>9</v>
      </c>
      <c r="I19" s="5" t="s">
        <v>10</v>
      </c>
      <c r="J19" s="6" t="s">
        <v>11</v>
      </c>
      <c r="K19" s="5" t="s">
        <v>12</v>
      </c>
      <c r="L19" s="6" t="s">
        <v>13</v>
      </c>
      <c r="M19" s="5" t="s">
        <v>14</v>
      </c>
      <c r="N19" s="7" t="s">
        <v>15</v>
      </c>
      <c r="O19" s="7" t="s">
        <v>16</v>
      </c>
    </row>
    <row r="20" spans="2:15" ht="42.75" customHeight="1" thickBot="1">
      <c r="B20" s="3"/>
      <c r="C20" s="15">
        <v>100</v>
      </c>
      <c r="D20" s="15">
        <v>100</v>
      </c>
      <c r="E20" s="15">
        <v>100</v>
      </c>
      <c r="F20" s="15">
        <v>100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5">
        <v>100</v>
      </c>
      <c r="O20" s="20">
        <v>1200</v>
      </c>
    </row>
    <row r="21" ht="26.25" customHeight="1">
      <c r="R21" s="47"/>
    </row>
    <row r="22" spans="2:18" ht="1.5" customHeight="1">
      <c r="B22" s="103" t="s">
        <v>50</v>
      </c>
      <c r="C22" s="103"/>
      <c r="D22" s="103"/>
      <c r="E22" s="103"/>
      <c r="F22" s="103"/>
      <c r="G22" s="103"/>
      <c r="H22" s="103"/>
      <c r="I22" s="103"/>
      <c r="J22" s="103"/>
      <c r="R22" s="47"/>
    </row>
    <row r="23" ht="42.75" customHeight="1" hidden="1"/>
    <row r="24" spans="2:15" ht="42.75" customHeight="1" hidden="1">
      <c r="B24" s="1"/>
      <c r="C24" s="5" t="s">
        <v>4</v>
      </c>
      <c r="D24" s="6" t="s">
        <v>5</v>
      </c>
      <c r="E24" s="5" t="s">
        <v>6</v>
      </c>
      <c r="F24" s="6" t="s">
        <v>7</v>
      </c>
      <c r="G24" s="5" t="s">
        <v>8</v>
      </c>
      <c r="H24" s="6" t="s">
        <v>9</v>
      </c>
      <c r="I24" s="5" t="s">
        <v>10</v>
      </c>
      <c r="J24" s="6" t="s">
        <v>11</v>
      </c>
      <c r="K24" s="5" t="s">
        <v>12</v>
      </c>
      <c r="L24" s="6" t="s">
        <v>13</v>
      </c>
      <c r="M24" s="5" t="s">
        <v>14</v>
      </c>
      <c r="N24" s="7" t="s">
        <v>15</v>
      </c>
      <c r="O24" s="7" t="s">
        <v>16</v>
      </c>
    </row>
    <row r="25" spans="2:15" ht="42.75" customHeight="1" hidden="1" thickBot="1">
      <c r="B25" s="2" t="s">
        <v>0</v>
      </c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20"/>
      <c r="O25" s="20">
        <f>N25+M25+L25+K25+J25+I25+H25+G25+F25+E25+D25+C25</f>
        <v>0</v>
      </c>
    </row>
    <row r="26" spans="2:15" ht="52.5" customHeight="1" hidden="1" thickBot="1">
      <c r="B26" s="14" t="s">
        <v>34</v>
      </c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20"/>
      <c r="O26" s="20">
        <f>N26+M26+L26+K26+J26+I26+H26+G26+F26+E26+D26+C26</f>
        <v>0</v>
      </c>
    </row>
    <row r="27" spans="2:15" ht="42.75" customHeight="1" hidden="1" thickBot="1">
      <c r="B27" s="3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20"/>
      <c r="O27" s="20"/>
    </row>
    <row r="28" ht="42.75" customHeight="1"/>
    <row r="29" spans="2:10" ht="42.75" customHeight="1">
      <c r="B29" s="103" t="s">
        <v>64</v>
      </c>
      <c r="C29" s="103"/>
      <c r="D29" s="103"/>
      <c r="E29" s="103"/>
      <c r="F29" s="103"/>
      <c r="G29" s="103"/>
      <c r="H29" s="103"/>
      <c r="I29" s="103"/>
      <c r="J29" s="103"/>
    </row>
    <row r="30" ht="39" customHeight="1" thickBot="1"/>
    <row r="31" spans="2:15" ht="42.75" customHeight="1" thickBot="1">
      <c r="B31" s="1"/>
      <c r="C31" s="5" t="s">
        <v>4</v>
      </c>
      <c r="D31" s="6" t="s">
        <v>5</v>
      </c>
      <c r="E31" s="5" t="s">
        <v>6</v>
      </c>
      <c r="F31" s="6" t="s">
        <v>7</v>
      </c>
      <c r="G31" s="5" t="s">
        <v>8</v>
      </c>
      <c r="H31" s="6" t="s">
        <v>9</v>
      </c>
      <c r="I31" s="5" t="s">
        <v>10</v>
      </c>
      <c r="J31" s="6" t="s">
        <v>11</v>
      </c>
      <c r="K31" s="5" t="s">
        <v>12</v>
      </c>
      <c r="L31" s="6" t="s">
        <v>13</v>
      </c>
      <c r="M31" s="5" t="s">
        <v>14</v>
      </c>
      <c r="N31" s="7" t="s">
        <v>15</v>
      </c>
      <c r="O31" s="7" t="s">
        <v>16</v>
      </c>
    </row>
    <row r="32" spans="2:15" ht="42.75" customHeight="1" thickBot="1">
      <c r="B32" s="2" t="s">
        <v>0</v>
      </c>
      <c r="C32" s="15">
        <v>13000</v>
      </c>
      <c r="D32" s="16">
        <v>12000</v>
      </c>
      <c r="E32" s="15">
        <v>10000</v>
      </c>
      <c r="F32" s="16">
        <v>8000</v>
      </c>
      <c r="G32" s="15">
        <v>6000</v>
      </c>
      <c r="H32" s="16">
        <v>6000</v>
      </c>
      <c r="I32" s="15">
        <v>6000</v>
      </c>
      <c r="J32" s="16">
        <v>7000</v>
      </c>
      <c r="K32" s="15">
        <v>8000</v>
      </c>
      <c r="L32" s="16">
        <v>8000</v>
      </c>
      <c r="M32" s="15">
        <v>10000</v>
      </c>
      <c r="N32" s="20">
        <v>12000</v>
      </c>
      <c r="O32" s="20">
        <f>N32+M32+L32+K32+J32+I32+H32+G32+F32+E32+D32+C32</f>
        <v>106000</v>
      </c>
    </row>
    <row r="33" spans="2:15" ht="42.75" customHeight="1" thickBot="1">
      <c r="B33" s="2" t="s">
        <v>3</v>
      </c>
      <c r="C33" s="15">
        <v>20</v>
      </c>
      <c r="D33" s="16">
        <v>20</v>
      </c>
      <c r="E33" s="15">
        <v>10</v>
      </c>
      <c r="F33" s="16">
        <v>5</v>
      </c>
      <c r="G33" s="15">
        <v>0</v>
      </c>
      <c r="H33" s="16">
        <v>0</v>
      </c>
      <c r="I33" s="15">
        <v>0</v>
      </c>
      <c r="J33" s="16">
        <v>0</v>
      </c>
      <c r="K33" s="15">
        <v>0</v>
      </c>
      <c r="L33" s="16">
        <v>5</v>
      </c>
      <c r="M33" s="15">
        <v>20</v>
      </c>
      <c r="N33" s="20">
        <v>20</v>
      </c>
      <c r="O33" s="20">
        <f>N33+M33+L33+K33+J33+I33+H33+G33+F33+E33+D33+C33</f>
        <v>100</v>
      </c>
    </row>
    <row r="34" ht="42.75" customHeight="1"/>
    <row r="35" spans="3:13" ht="42.75" customHeight="1">
      <c r="C35" s="101" t="s">
        <v>65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ht="42.75" customHeight="1"/>
  </sheetData>
  <sheetProtection/>
  <mergeCells count="6">
    <mergeCell ref="C35:M35"/>
    <mergeCell ref="B29:J29"/>
    <mergeCell ref="B2:N2"/>
    <mergeCell ref="B12:J12"/>
    <mergeCell ref="B3:M3"/>
    <mergeCell ref="B22:J2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5"/>
  <sheetViews>
    <sheetView view="pageBreakPreview" zoomScale="40" zoomScaleNormal="50" zoomScaleSheetLayoutView="40" zoomScalePageLayoutView="0" workbookViewId="0" topLeftCell="A1">
      <pane xSplit="2" ySplit="3" topLeftCell="C6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76" sqref="T76"/>
    </sheetView>
  </sheetViews>
  <sheetFormatPr defaultColWidth="9.00390625" defaultRowHeight="12.75"/>
  <cols>
    <col min="1" max="1" width="3.25390625" style="0" customWidth="1"/>
    <col min="2" max="2" width="36.75390625" style="0" customWidth="1"/>
    <col min="3" max="15" width="20.375" style="0" customWidth="1"/>
  </cols>
  <sheetData>
    <row r="1" spans="2:15" ht="4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t="s">
        <v>39</v>
      </c>
    </row>
    <row r="2" spans="2:14" ht="66.75" customHeight="1">
      <c r="B2" s="104" t="s">
        <v>67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10" ht="64.5" customHeight="1">
      <c r="B3" s="103" t="s">
        <v>51</v>
      </c>
      <c r="C3" s="103"/>
      <c r="D3" s="103"/>
      <c r="E3" s="103"/>
      <c r="F3" s="103"/>
      <c r="G3" s="103"/>
      <c r="H3" s="103"/>
      <c r="I3" s="103"/>
      <c r="J3" s="103"/>
    </row>
    <row r="4" ht="42.75" customHeight="1" thickBot="1"/>
    <row r="5" spans="2:15" ht="42.75" customHeight="1" thickBot="1">
      <c r="B5" s="1"/>
      <c r="C5" s="5" t="s">
        <v>4</v>
      </c>
      <c r="D5" s="6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5" t="s">
        <v>10</v>
      </c>
      <c r="J5" s="6" t="s">
        <v>11</v>
      </c>
      <c r="K5" s="5" t="s">
        <v>12</v>
      </c>
      <c r="L5" s="6" t="s">
        <v>13</v>
      </c>
      <c r="M5" s="5" t="s">
        <v>14</v>
      </c>
      <c r="N5" s="7" t="s">
        <v>15</v>
      </c>
      <c r="O5" s="7" t="s">
        <v>16</v>
      </c>
    </row>
    <row r="6" spans="2:15" ht="42.75" customHeight="1" thickBot="1">
      <c r="B6" s="1" t="s">
        <v>35</v>
      </c>
      <c r="C6" s="52">
        <v>120</v>
      </c>
      <c r="D6" s="56">
        <v>103</v>
      </c>
      <c r="E6" s="52">
        <v>100</v>
      </c>
      <c r="F6" s="52">
        <v>50</v>
      </c>
      <c r="G6" s="56">
        <v>0</v>
      </c>
      <c r="H6" s="52">
        <v>0</v>
      </c>
      <c r="I6" s="56">
        <v>0</v>
      </c>
      <c r="J6" s="52">
        <v>0</v>
      </c>
      <c r="K6" s="56">
        <v>0</v>
      </c>
      <c r="L6" s="52">
        <v>20</v>
      </c>
      <c r="M6" s="56">
        <v>65</v>
      </c>
      <c r="N6" s="52">
        <v>85</v>
      </c>
      <c r="O6" s="20">
        <f>N6+M6+L6+K6+J6+I6+H6+G6+F6+E6+D6+C6</f>
        <v>543</v>
      </c>
    </row>
    <row r="7" spans="2:15" ht="42.75" customHeight="1" thickBot="1">
      <c r="B7" s="2" t="s">
        <v>0</v>
      </c>
      <c r="C7" s="53">
        <v>5700</v>
      </c>
      <c r="D7" s="45">
        <v>5400</v>
      </c>
      <c r="E7" s="53">
        <v>4800</v>
      </c>
      <c r="F7" s="53">
        <v>4800</v>
      </c>
      <c r="G7" s="45">
        <v>4100</v>
      </c>
      <c r="H7" s="53">
        <v>4200</v>
      </c>
      <c r="I7" s="59">
        <v>2300</v>
      </c>
      <c r="J7" s="60">
        <v>3000</v>
      </c>
      <c r="K7" s="61">
        <v>3700</v>
      </c>
      <c r="L7" s="60">
        <v>5400</v>
      </c>
      <c r="M7" s="59">
        <v>5900</v>
      </c>
      <c r="N7" s="60">
        <v>5900</v>
      </c>
      <c r="O7" s="20">
        <f>N7+M7+L7+K7+J7+I7+H7+G7+F7+E7+D7+C7</f>
        <v>55200</v>
      </c>
    </row>
    <row r="8" spans="2:15" ht="42.75" customHeight="1" thickBot="1">
      <c r="B8" s="4" t="s">
        <v>1</v>
      </c>
      <c r="C8" s="54">
        <v>140</v>
      </c>
      <c r="D8" s="57">
        <v>140</v>
      </c>
      <c r="E8" s="54">
        <v>140</v>
      </c>
      <c r="F8" s="54">
        <v>150</v>
      </c>
      <c r="G8" s="57">
        <v>130</v>
      </c>
      <c r="H8" s="54">
        <v>120</v>
      </c>
      <c r="I8" s="57">
        <v>100</v>
      </c>
      <c r="J8" s="8">
        <v>100</v>
      </c>
      <c r="K8" s="9">
        <v>130</v>
      </c>
      <c r="L8" s="8">
        <v>110</v>
      </c>
      <c r="M8" s="9">
        <v>150</v>
      </c>
      <c r="N8" s="8">
        <v>150</v>
      </c>
      <c r="O8" s="20">
        <f>N8+M8+L8+K8+J8+I8+H8+G8+F8+E8+D8+C8</f>
        <v>1560</v>
      </c>
    </row>
    <row r="9" spans="2:15" ht="42.75" customHeight="1" thickBot="1">
      <c r="B9" s="2" t="s">
        <v>2</v>
      </c>
      <c r="C9" s="55">
        <v>140</v>
      </c>
      <c r="D9" s="58">
        <v>140</v>
      </c>
      <c r="E9" s="55">
        <v>140</v>
      </c>
      <c r="F9" s="55">
        <v>150</v>
      </c>
      <c r="G9" s="58">
        <v>130</v>
      </c>
      <c r="H9" s="55">
        <v>120</v>
      </c>
      <c r="I9" s="58">
        <v>100</v>
      </c>
      <c r="J9" s="55">
        <v>100</v>
      </c>
      <c r="K9" s="58">
        <v>130</v>
      </c>
      <c r="L9" s="55">
        <v>110</v>
      </c>
      <c r="M9" s="58">
        <v>150</v>
      </c>
      <c r="N9" s="55">
        <v>150</v>
      </c>
      <c r="O9" s="20">
        <f>N9+M9+L9+K9+J9+I9+H9+G9+F9+E9+D9+C9</f>
        <v>1560</v>
      </c>
    </row>
    <row r="10" spans="2:15" ht="42.75" customHeight="1" thickBot="1">
      <c r="B10" s="3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20"/>
      <c r="O10" s="20"/>
    </row>
    <row r="11" ht="42.75" customHeight="1"/>
    <row r="12" spans="2:10" ht="42.75" customHeight="1">
      <c r="B12" s="103" t="s">
        <v>42</v>
      </c>
      <c r="C12" s="103"/>
      <c r="D12" s="103"/>
      <c r="E12" s="103"/>
      <c r="F12" s="103"/>
      <c r="G12" s="103"/>
      <c r="H12" s="103"/>
      <c r="I12" s="103"/>
      <c r="J12" s="103"/>
    </row>
    <row r="13" ht="42.75" customHeight="1" thickBot="1"/>
    <row r="14" spans="2:15" ht="42.75" customHeight="1" thickBot="1">
      <c r="B14" s="1"/>
      <c r="C14" s="5" t="s">
        <v>4</v>
      </c>
      <c r="D14" s="6" t="s">
        <v>5</v>
      </c>
      <c r="E14" s="5" t="s">
        <v>6</v>
      </c>
      <c r="F14" s="6" t="s">
        <v>7</v>
      </c>
      <c r="G14" s="5" t="s">
        <v>8</v>
      </c>
      <c r="H14" s="6" t="s">
        <v>9</v>
      </c>
      <c r="I14" s="5" t="s">
        <v>10</v>
      </c>
      <c r="J14" s="6" t="s">
        <v>11</v>
      </c>
      <c r="K14" s="5" t="s">
        <v>12</v>
      </c>
      <c r="L14" s="6" t="s">
        <v>13</v>
      </c>
      <c r="M14" s="5" t="s">
        <v>14</v>
      </c>
      <c r="N14" s="7" t="s">
        <v>15</v>
      </c>
      <c r="O14" s="7" t="s">
        <v>16</v>
      </c>
    </row>
    <row r="15" spans="2:15" ht="42.75" customHeight="1" thickBot="1">
      <c r="B15" s="2" t="s">
        <v>0</v>
      </c>
      <c r="C15" s="54">
        <v>4800</v>
      </c>
      <c r="D15" s="54">
        <v>4000</v>
      </c>
      <c r="E15" s="57">
        <v>4000</v>
      </c>
      <c r="F15" s="54">
        <v>4300</v>
      </c>
      <c r="G15" s="57">
        <v>3400</v>
      </c>
      <c r="H15" s="54">
        <v>3400</v>
      </c>
      <c r="I15" s="57">
        <v>3400</v>
      </c>
      <c r="J15" s="54">
        <v>3700</v>
      </c>
      <c r="K15" s="57">
        <v>3700</v>
      </c>
      <c r="L15" s="54">
        <v>4300</v>
      </c>
      <c r="M15" s="57">
        <v>4500</v>
      </c>
      <c r="N15" s="54">
        <v>4800</v>
      </c>
      <c r="O15" s="20">
        <f>N15+M15+L15+K15+J15+I15+H15+G15+F15+E15+D15+C15</f>
        <v>48300</v>
      </c>
    </row>
    <row r="16" spans="2:15" ht="42.75" customHeight="1" thickBot="1">
      <c r="B16" s="4" t="s">
        <v>1</v>
      </c>
      <c r="C16" s="54">
        <v>70</v>
      </c>
      <c r="D16" s="54">
        <v>70</v>
      </c>
      <c r="E16" s="57">
        <v>70</v>
      </c>
      <c r="F16" s="54">
        <v>70</v>
      </c>
      <c r="G16" s="57">
        <v>70</v>
      </c>
      <c r="H16" s="54">
        <v>70</v>
      </c>
      <c r="I16" s="57">
        <v>70</v>
      </c>
      <c r="J16" s="54">
        <v>70</v>
      </c>
      <c r="K16" s="57">
        <v>70</v>
      </c>
      <c r="L16" s="54">
        <v>70</v>
      </c>
      <c r="M16" s="57">
        <v>70</v>
      </c>
      <c r="N16" s="54">
        <v>70</v>
      </c>
      <c r="O16" s="20">
        <f>N16+M16+L16+K16+J16+I16+H16+G16+F16+E16+D16+C16</f>
        <v>840</v>
      </c>
    </row>
    <row r="17" spans="2:15" ht="42.75" customHeight="1" thickBot="1">
      <c r="B17" s="2" t="s">
        <v>3</v>
      </c>
      <c r="C17" s="63">
        <v>2600</v>
      </c>
      <c r="D17" s="62">
        <v>2600</v>
      </c>
      <c r="E17" s="64">
        <v>2300</v>
      </c>
      <c r="F17" s="62">
        <v>1000</v>
      </c>
      <c r="G17" s="64">
        <v>0</v>
      </c>
      <c r="H17" s="63">
        <v>0</v>
      </c>
      <c r="I17" s="64">
        <v>0</v>
      </c>
      <c r="J17" s="63">
        <v>0</v>
      </c>
      <c r="K17" s="64">
        <v>0</v>
      </c>
      <c r="L17" s="62">
        <v>1000</v>
      </c>
      <c r="M17" s="64">
        <v>1600</v>
      </c>
      <c r="N17" s="62">
        <v>2600</v>
      </c>
      <c r="O17" s="20">
        <f>N17+M17+L17+K17+J17+I17+H17+G17+F17+E17+D17+C17</f>
        <v>13700</v>
      </c>
    </row>
    <row r="18" spans="2:15" ht="42.75" customHeight="1" thickBot="1">
      <c r="B18" s="2"/>
      <c r="C18" s="15"/>
      <c r="D18" s="16"/>
      <c r="E18" s="15"/>
      <c r="F18" s="16"/>
      <c r="G18" s="65"/>
      <c r="H18" s="15"/>
      <c r="I18" s="16"/>
      <c r="J18" s="15"/>
      <c r="K18" s="20"/>
      <c r="L18" s="16"/>
      <c r="M18" s="15"/>
      <c r="N18" s="20"/>
      <c r="O18" s="20"/>
    </row>
    <row r="19" ht="42.75" customHeight="1"/>
    <row r="20" spans="2:10" ht="42.75" customHeight="1">
      <c r="B20" s="103" t="s">
        <v>43</v>
      </c>
      <c r="C20" s="103"/>
      <c r="D20" s="103"/>
      <c r="E20" s="103"/>
      <c r="F20" s="103"/>
      <c r="G20" s="103"/>
      <c r="H20" s="103"/>
      <c r="I20" s="103"/>
      <c r="J20" s="103"/>
    </row>
    <row r="21" ht="42.75" customHeight="1" thickBot="1"/>
    <row r="22" spans="2:15" ht="42.75" customHeight="1" thickBot="1">
      <c r="B22" s="1"/>
      <c r="C22" s="5" t="s">
        <v>4</v>
      </c>
      <c r="D22" s="6" t="s">
        <v>5</v>
      </c>
      <c r="E22" s="5" t="s">
        <v>6</v>
      </c>
      <c r="F22" s="6" t="s">
        <v>7</v>
      </c>
      <c r="G22" s="5" t="s">
        <v>8</v>
      </c>
      <c r="H22" s="6" t="s">
        <v>9</v>
      </c>
      <c r="I22" s="5" t="s">
        <v>10</v>
      </c>
      <c r="J22" s="6" t="s">
        <v>11</v>
      </c>
      <c r="K22" s="5" t="s">
        <v>12</v>
      </c>
      <c r="L22" s="6" t="s">
        <v>13</v>
      </c>
      <c r="M22" s="5" t="s">
        <v>14</v>
      </c>
      <c r="N22" s="7" t="s">
        <v>15</v>
      </c>
      <c r="O22" s="7" t="s">
        <v>16</v>
      </c>
    </row>
    <row r="23" spans="2:15" ht="42.75" customHeight="1" thickBot="1">
      <c r="B23" s="2" t="s">
        <v>0</v>
      </c>
      <c r="C23" s="66">
        <v>4000</v>
      </c>
      <c r="D23" s="67">
        <v>4000</v>
      </c>
      <c r="E23" s="66">
        <v>4000</v>
      </c>
      <c r="F23" s="67">
        <v>3800</v>
      </c>
      <c r="G23" s="66">
        <v>3400</v>
      </c>
      <c r="H23" s="67">
        <v>2800</v>
      </c>
      <c r="I23" s="66">
        <v>2800</v>
      </c>
      <c r="J23" s="67">
        <v>3000</v>
      </c>
      <c r="K23" s="66">
        <v>3000</v>
      </c>
      <c r="L23" s="67">
        <v>3800</v>
      </c>
      <c r="M23" s="66">
        <v>4400</v>
      </c>
      <c r="N23" s="66">
        <v>4400</v>
      </c>
      <c r="O23" s="20">
        <f>N23+M23+L23+K23+J23+I23+H23+G23+F23+E23+D23+C23</f>
        <v>43400</v>
      </c>
    </row>
    <row r="24" spans="2:15" ht="42.75" customHeight="1" thickBot="1">
      <c r="B24" s="4" t="s">
        <v>1</v>
      </c>
      <c r="C24" s="54">
        <v>100</v>
      </c>
      <c r="D24" s="57">
        <v>100</v>
      </c>
      <c r="E24" s="54">
        <v>100</v>
      </c>
      <c r="F24" s="57">
        <v>100</v>
      </c>
      <c r="G24" s="54">
        <v>100</v>
      </c>
      <c r="H24" s="57">
        <v>120</v>
      </c>
      <c r="I24" s="54">
        <v>120</v>
      </c>
      <c r="J24" s="9">
        <v>110</v>
      </c>
      <c r="K24" s="8">
        <v>100</v>
      </c>
      <c r="L24" s="9">
        <v>100</v>
      </c>
      <c r="M24" s="8">
        <v>100</v>
      </c>
      <c r="N24" s="8">
        <v>100</v>
      </c>
      <c r="O24" s="20">
        <f>N24+M24+L24+K24+J24+I24+H24+G24+F24+E24+D24+C24</f>
        <v>1250</v>
      </c>
    </row>
    <row r="25" spans="2:15" ht="42.75" customHeight="1" thickBot="1">
      <c r="B25" s="2" t="s">
        <v>3</v>
      </c>
      <c r="C25" s="62">
        <v>6200</v>
      </c>
      <c r="D25" s="64">
        <v>6000</v>
      </c>
      <c r="E25" s="62">
        <v>5600</v>
      </c>
      <c r="F25" s="64">
        <v>2500</v>
      </c>
      <c r="G25" s="62">
        <v>0</v>
      </c>
      <c r="H25" s="64">
        <v>0</v>
      </c>
      <c r="I25" s="62">
        <v>0</v>
      </c>
      <c r="J25" s="64">
        <v>0</v>
      </c>
      <c r="K25" s="62">
        <v>0</v>
      </c>
      <c r="L25" s="64">
        <v>2000</v>
      </c>
      <c r="M25" s="62">
        <v>4200</v>
      </c>
      <c r="N25" s="62">
        <v>6600</v>
      </c>
      <c r="O25" s="20">
        <f>N25+M25+L25+K25+J25+I25+H25+G25+F25+E25+D25+C25</f>
        <v>33100</v>
      </c>
    </row>
    <row r="26" spans="2:15" ht="42.75" customHeight="1" thickBot="1">
      <c r="B26" s="3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20"/>
      <c r="O26" s="20"/>
    </row>
    <row r="27" ht="42.75" customHeight="1"/>
    <row r="28" spans="2:10" ht="42.75" customHeight="1">
      <c r="B28" s="103" t="s">
        <v>44</v>
      </c>
      <c r="C28" s="103"/>
      <c r="D28" s="103"/>
      <c r="E28" s="103"/>
      <c r="F28" s="103"/>
      <c r="G28" s="103"/>
      <c r="H28" s="103"/>
      <c r="I28" s="103"/>
      <c r="J28" s="103"/>
    </row>
    <row r="29" ht="42.75" customHeight="1" thickBot="1"/>
    <row r="30" spans="2:15" ht="42.75" customHeight="1" thickBot="1">
      <c r="B30" s="1"/>
      <c r="C30" s="5" t="s">
        <v>4</v>
      </c>
      <c r="D30" s="6" t="s">
        <v>5</v>
      </c>
      <c r="E30" s="5" t="s">
        <v>6</v>
      </c>
      <c r="F30" s="6" t="s">
        <v>7</v>
      </c>
      <c r="G30" s="5" t="s">
        <v>8</v>
      </c>
      <c r="H30" s="6" t="s">
        <v>9</v>
      </c>
      <c r="I30" s="5" t="s">
        <v>10</v>
      </c>
      <c r="J30" s="6" t="s">
        <v>11</v>
      </c>
      <c r="K30" s="5" t="s">
        <v>12</v>
      </c>
      <c r="L30" s="6" t="s">
        <v>13</v>
      </c>
      <c r="M30" s="5" t="s">
        <v>14</v>
      </c>
      <c r="N30" s="7" t="s">
        <v>15</v>
      </c>
      <c r="O30" s="7" t="s">
        <v>16</v>
      </c>
    </row>
    <row r="31" spans="2:15" ht="42.75" customHeight="1" thickBot="1">
      <c r="B31" s="1" t="s">
        <v>35</v>
      </c>
      <c r="C31" s="69">
        <v>30</v>
      </c>
      <c r="D31" s="73">
        <v>27</v>
      </c>
      <c r="E31" s="69">
        <v>15</v>
      </c>
      <c r="F31" s="73">
        <v>10</v>
      </c>
      <c r="G31" s="69">
        <v>0</v>
      </c>
      <c r="H31" s="73">
        <v>0</v>
      </c>
      <c r="I31" s="69">
        <v>0</v>
      </c>
      <c r="J31" s="73">
        <v>0</v>
      </c>
      <c r="K31" s="69">
        <v>0</v>
      </c>
      <c r="L31" s="73">
        <v>4</v>
      </c>
      <c r="M31" s="69">
        <v>16</v>
      </c>
      <c r="N31" s="80">
        <v>20</v>
      </c>
      <c r="O31" s="20">
        <f>N31+M31+L31+K31+J31+I31+H31+G31+F31+E31+D31+C31</f>
        <v>122</v>
      </c>
    </row>
    <row r="32" spans="2:15" ht="42.75" customHeight="1" thickBot="1">
      <c r="B32" s="2" t="s">
        <v>0</v>
      </c>
      <c r="C32" s="8">
        <v>8000</v>
      </c>
      <c r="D32" s="9">
        <v>7000</v>
      </c>
      <c r="E32" s="8">
        <v>7000</v>
      </c>
      <c r="F32" s="9">
        <v>6000</v>
      </c>
      <c r="G32" s="8">
        <v>6600</v>
      </c>
      <c r="H32" s="9">
        <v>3400</v>
      </c>
      <c r="I32" s="71">
        <v>2500</v>
      </c>
      <c r="J32" s="75">
        <v>1500</v>
      </c>
      <c r="K32" s="54">
        <v>4000</v>
      </c>
      <c r="L32" s="75">
        <v>8000</v>
      </c>
      <c r="M32" s="71">
        <v>8500</v>
      </c>
      <c r="N32" s="81">
        <v>9000</v>
      </c>
      <c r="O32" s="20">
        <f>N32+M32+L32+K32+J32+I32+H32+G32+F32+E32+D32+C32</f>
        <v>71500</v>
      </c>
    </row>
    <row r="33" spans="2:15" ht="42.75" customHeight="1" thickBot="1">
      <c r="B33" s="4" t="s">
        <v>1</v>
      </c>
      <c r="C33" s="70">
        <v>150</v>
      </c>
      <c r="D33" s="74">
        <v>150</v>
      </c>
      <c r="E33" s="70">
        <v>170</v>
      </c>
      <c r="F33" s="74">
        <v>150</v>
      </c>
      <c r="G33" s="70">
        <v>120</v>
      </c>
      <c r="H33" s="74">
        <v>75</v>
      </c>
      <c r="I33" s="70">
        <v>50</v>
      </c>
      <c r="J33" s="78">
        <v>50</v>
      </c>
      <c r="K33" s="55">
        <v>100</v>
      </c>
      <c r="L33" s="78">
        <v>150</v>
      </c>
      <c r="M33" s="55">
        <v>170</v>
      </c>
      <c r="N33" s="82">
        <v>170</v>
      </c>
      <c r="O33" s="20">
        <f>N33+M33+L33+K33+J33+I33+H33+G33+F33+E33+D33+C33</f>
        <v>1505</v>
      </c>
    </row>
    <row r="34" spans="2:15" ht="42.75" customHeight="1" thickBot="1">
      <c r="B34" s="2" t="s">
        <v>2</v>
      </c>
      <c r="C34" s="71">
        <v>120</v>
      </c>
      <c r="D34" s="75">
        <v>120</v>
      </c>
      <c r="E34" s="71">
        <v>90</v>
      </c>
      <c r="F34" s="75">
        <v>90</v>
      </c>
      <c r="G34" s="71">
        <v>90</v>
      </c>
      <c r="H34" s="75">
        <v>50</v>
      </c>
      <c r="I34" s="71">
        <v>50</v>
      </c>
      <c r="J34" s="9">
        <v>40</v>
      </c>
      <c r="K34" s="8">
        <v>70</v>
      </c>
      <c r="L34" s="9">
        <v>90</v>
      </c>
      <c r="M34" s="8">
        <v>120</v>
      </c>
      <c r="N34" s="10">
        <v>120</v>
      </c>
      <c r="O34" s="20">
        <f>N34+M34+L34+K34+J34+I34+H34+G34+F34+E34+D34+C34</f>
        <v>1050</v>
      </c>
    </row>
    <row r="35" spans="2:15" ht="42.75" customHeight="1" thickBot="1">
      <c r="B35" s="2" t="s">
        <v>3</v>
      </c>
      <c r="C35" s="72">
        <v>22000</v>
      </c>
      <c r="D35" s="76">
        <v>20000</v>
      </c>
      <c r="E35" s="72">
        <v>19000</v>
      </c>
      <c r="F35" s="76">
        <v>8000</v>
      </c>
      <c r="G35" s="72">
        <v>0</v>
      </c>
      <c r="H35" s="76">
        <v>0</v>
      </c>
      <c r="I35" s="77">
        <v>0</v>
      </c>
      <c r="J35" s="79">
        <v>0</v>
      </c>
      <c r="K35" s="77">
        <v>0</v>
      </c>
      <c r="L35" s="76">
        <v>6000</v>
      </c>
      <c r="M35" s="72">
        <v>15500</v>
      </c>
      <c r="N35" s="68">
        <v>20500</v>
      </c>
      <c r="O35" s="20">
        <f>N35+M35+L35+K35+J35+I35+H35+G35+F35+E35+D35+C35</f>
        <v>111000</v>
      </c>
    </row>
    <row r="36" spans="2:15" ht="42.75" customHeight="1" thickBot="1">
      <c r="B36" s="3"/>
      <c r="C36" s="15"/>
      <c r="D36" s="16"/>
      <c r="E36" s="15"/>
      <c r="F36" s="16"/>
      <c r="G36" s="15"/>
      <c r="H36" s="16"/>
      <c r="I36" s="15"/>
      <c r="J36" s="16"/>
      <c r="K36" s="15"/>
      <c r="L36" s="16"/>
      <c r="M36" s="15"/>
      <c r="N36" s="20"/>
      <c r="O36" s="20"/>
    </row>
    <row r="37" ht="42.75" customHeight="1"/>
    <row r="38" spans="2:10" ht="42.75" customHeight="1">
      <c r="B38" s="103" t="s">
        <v>45</v>
      </c>
      <c r="C38" s="103"/>
      <c r="D38" s="103"/>
      <c r="E38" s="103"/>
      <c r="F38" s="103"/>
      <c r="G38" s="103"/>
      <c r="H38" s="103"/>
      <c r="I38" s="103"/>
      <c r="J38" s="103"/>
    </row>
    <row r="39" ht="42.75" customHeight="1" thickBot="1"/>
    <row r="40" spans="2:15" ht="42.75" customHeight="1" thickBot="1">
      <c r="B40" s="1"/>
      <c r="C40" s="5" t="s">
        <v>4</v>
      </c>
      <c r="D40" s="6" t="s">
        <v>5</v>
      </c>
      <c r="E40" s="5" t="s">
        <v>6</v>
      </c>
      <c r="F40" s="6" t="s">
        <v>7</v>
      </c>
      <c r="G40" s="5" t="s">
        <v>8</v>
      </c>
      <c r="H40" s="6" t="s">
        <v>9</v>
      </c>
      <c r="I40" s="5" t="s">
        <v>10</v>
      </c>
      <c r="J40" s="6" t="s">
        <v>11</v>
      </c>
      <c r="K40" s="5" t="s">
        <v>12</v>
      </c>
      <c r="L40" s="6" t="s">
        <v>13</v>
      </c>
      <c r="M40" s="5" t="s">
        <v>14</v>
      </c>
      <c r="N40" s="7" t="s">
        <v>15</v>
      </c>
      <c r="O40" s="7" t="s">
        <v>16</v>
      </c>
    </row>
    <row r="41" spans="2:15" ht="42.75" customHeight="1" thickBot="1">
      <c r="B41" s="2" t="s">
        <v>0</v>
      </c>
      <c r="C41" s="5">
        <v>4000</v>
      </c>
      <c r="D41" s="8">
        <v>3800</v>
      </c>
      <c r="E41" s="5">
        <v>3500</v>
      </c>
      <c r="F41" s="83">
        <v>2800</v>
      </c>
      <c r="G41" s="5">
        <v>2500</v>
      </c>
      <c r="H41" s="84">
        <v>1300</v>
      </c>
      <c r="I41" s="71">
        <v>300</v>
      </c>
      <c r="J41" s="75">
        <v>500</v>
      </c>
      <c r="K41" s="54">
        <v>2500</v>
      </c>
      <c r="L41" s="75">
        <v>3000</v>
      </c>
      <c r="M41" s="71">
        <v>3500</v>
      </c>
      <c r="N41" s="71">
        <v>4000</v>
      </c>
      <c r="O41" s="20">
        <f>N41+M41+L41+K41+J41+I41+H41+G41+F41+E41+D41+C41</f>
        <v>31700</v>
      </c>
    </row>
    <row r="42" spans="2:15" ht="42.75" customHeight="1" thickBot="1">
      <c r="B42" s="4" t="s">
        <v>1</v>
      </c>
      <c r="C42" s="54">
        <v>30</v>
      </c>
      <c r="D42" s="57">
        <v>28</v>
      </c>
      <c r="E42" s="54">
        <v>26</v>
      </c>
      <c r="F42" s="57">
        <v>25</v>
      </c>
      <c r="G42" s="54">
        <v>25</v>
      </c>
      <c r="H42" s="57">
        <v>15</v>
      </c>
      <c r="I42" s="54">
        <v>8</v>
      </c>
      <c r="J42" s="9">
        <v>16</v>
      </c>
      <c r="K42" s="8">
        <v>18</v>
      </c>
      <c r="L42" s="9">
        <v>30</v>
      </c>
      <c r="M42" s="8">
        <v>30</v>
      </c>
      <c r="N42" s="8">
        <v>30</v>
      </c>
      <c r="O42" s="20">
        <f>N42+M42+L42+K42+J42+I42+H42+G42+F42+E42+D42+C42</f>
        <v>281</v>
      </c>
    </row>
    <row r="43" spans="2:15" ht="42.75" customHeight="1" thickBot="1">
      <c r="B43" s="2" t="s">
        <v>3</v>
      </c>
      <c r="C43" s="63">
        <v>10000</v>
      </c>
      <c r="D43" s="64">
        <v>10000</v>
      </c>
      <c r="E43" s="63">
        <v>7600</v>
      </c>
      <c r="F43" s="64">
        <v>4400</v>
      </c>
      <c r="G43" s="62">
        <v>0</v>
      </c>
      <c r="H43" s="64">
        <v>0</v>
      </c>
      <c r="I43" s="62">
        <v>0</v>
      </c>
      <c r="J43" s="64">
        <v>0</v>
      </c>
      <c r="K43" s="62">
        <v>0</v>
      </c>
      <c r="L43" s="64">
        <v>3000</v>
      </c>
      <c r="M43" s="62">
        <v>7000</v>
      </c>
      <c r="N43" s="62">
        <v>8000</v>
      </c>
      <c r="O43" s="20">
        <f>N43+M43+L43+K43+J43+I43+H43+G43+F43+E43+D43+C43</f>
        <v>50000</v>
      </c>
    </row>
    <row r="44" spans="2:15" ht="48.75" customHeight="1" thickBot="1">
      <c r="B44" s="14" t="s">
        <v>21</v>
      </c>
      <c r="C44" s="15">
        <v>5</v>
      </c>
      <c r="D44" s="16">
        <v>5</v>
      </c>
      <c r="E44" s="15">
        <v>5</v>
      </c>
      <c r="F44" s="20">
        <v>5</v>
      </c>
      <c r="G44" s="15">
        <v>5</v>
      </c>
      <c r="H44" s="16">
        <v>10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20">
        <f>N44+M44+L44+K44+J44+I44+H44+G44+F44+E44+D44+C44</f>
        <v>35</v>
      </c>
    </row>
    <row r="46" spans="2:10" ht="42.75" customHeight="1">
      <c r="B46" s="103" t="s">
        <v>52</v>
      </c>
      <c r="C46" s="103"/>
      <c r="D46" s="103"/>
      <c r="E46" s="103"/>
      <c r="F46" s="103"/>
      <c r="G46" s="103"/>
      <c r="H46" s="103"/>
      <c r="I46" s="103"/>
      <c r="J46" s="103"/>
    </row>
    <row r="47" ht="42.75" customHeight="1" thickBot="1"/>
    <row r="48" spans="2:15" ht="42.75" customHeight="1" thickBot="1">
      <c r="B48" s="1"/>
      <c r="C48" s="5" t="s">
        <v>4</v>
      </c>
      <c r="D48" s="6" t="s">
        <v>5</v>
      </c>
      <c r="E48" s="5" t="s">
        <v>6</v>
      </c>
      <c r="F48" s="6" t="s">
        <v>7</v>
      </c>
      <c r="G48" s="5" t="s">
        <v>8</v>
      </c>
      <c r="H48" s="6" t="s">
        <v>9</v>
      </c>
      <c r="I48" s="5" t="s">
        <v>10</v>
      </c>
      <c r="J48" s="6" t="s">
        <v>11</v>
      </c>
      <c r="K48" s="5" t="s">
        <v>12</v>
      </c>
      <c r="L48" s="6" t="s">
        <v>13</v>
      </c>
      <c r="M48" s="5" t="s">
        <v>14</v>
      </c>
      <c r="N48" s="7" t="s">
        <v>15</v>
      </c>
      <c r="O48" s="7" t="s">
        <v>16</v>
      </c>
    </row>
    <row r="49" spans="2:15" ht="42.75" customHeight="1" thickBot="1">
      <c r="B49" s="2" t="s">
        <v>0</v>
      </c>
      <c r="C49" s="8">
        <v>1000</v>
      </c>
      <c r="D49" s="9">
        <v>900</v>
      </c>
      <c r="E49" s="8">
        <v>600</v>
      </c>
      <c r="F49" s="9">
        <v>500</v>
      </c>
      <c r="G49" s="8">
        <v>400</v>
      </c>
      <c r="H49" s="9">
        <v>200</v>
      </c>
      <c r="I49" s="71">
        <v>100</v>
      </c>
      <c r="J49" s="75">
        <v>100</v>
      </c>
      <c r="K49" s="54">
        <v>300</v>
      </c>
      <c r="L49" s="75">
        <v>800</v>
      </c>
      <c r="M49" s="71">
        <v>850</v>
      </c>
      <c r="N49" s="71">
        <v>1000</v>
      </c>
      <c r="O49" s="20">
        <f>N49+M49+L49+K49+J49+I49+H49+G49+F49+E49+D49+C49</f>
        <v>6750</v>
      </c>
    </row>
    <row r="50" spans="2:15" ht="42.75" customHeight="1" thickBot="1">
      <c r="B50" s="4" t="s">
        <v>1</v>
      </c>
      <c r="C50" s="70">
        <v>10</v>
      </c>
      <c r="D50" s="85">
        <v>10</v>
      </c>
      <c r="E50" s="86">
        <v>10</v>
      </c>
      <c r="F50" s="85">
        <v>8</v>
      </c>
      <c r="G50" s="70">
        <v>8</v>
      </c>
      <c r="H50" s="85">
        <v>3</v>
      </c>
      <c r="I50" s="70">
        <v>3</v>
      </c>
      <c r="J50" s="58">
        <v>2</v>
      </c>
      <c r="K50" s="55">
        <v>8</v>
      </c>
      <c r="L50" s="58">
        <v>8</v>
      </c>
      <c r="M50" s="55">
        <v>10</v>
      </c>
      <c r="N50" s="55">
        <v>10</v>
      </c>
      <c r="O50" s="20">
        <f>N50+M50+L50+K50+J50+I50+H50+G50+F50+E50+D50+C50</f>
        <v>90</v>
      </c>
    </row>
    <row r="51" spans="2:15" ht="51" customHeight="1" thickBot="1">
      <c r="B51" s="14" t="s">
        <v>21</v>
      </c>
      <c r="C51" s="15">
        <v>10</v>
      </c>
      <c r="D51" s="16">
        <v>10</v>
      </c>
      <c r="E51" s="15">
        <v>10</v>
      </c>
      <c r="F51" s="16">
        <v>15</v>
      </c>
      <c r="G51" s="15">
        <v>15</v>
      </c>
      <c r="H51" s="16">
        <v>10</v>
      </c>
      <c r="I51" s="15">
        <v>10</v>
      </c>
      <c r="J51" s="16">
        <v>0</v>
      </c>
      <c r="K51" s="15">
        <v>0</v>
      </c>
      <c r="L51" s="16">
        <v>0</v>
      </c>
      <c r="M51" s="15">
        <v>0</v>
      </c>
      <c r="N51" s="20">
        <v>0</v>
      </c>
      <c r="O51" s="20">
        <f>N51+M51+L51+K51+J51+I51+H51+G51+F51+E51+D51+C51</f>
        <v>80</v>
      </c>
    </row>
    <row r="52" spans="2:15" ht="42.75" customHeight="1">
      <c r="B52" s="2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4" spans="2:10" ht="42.75" customHeight="1">
      <c r="B54" s="103" t="s">
        <v>46</v>
      </c>
      <c r="C54" s="103"/>
      <c r="D54" s="103"/>
      <c r="E54" s="103"/>
      <c r="F54" s="103"/>
      <c r="G54" s="103"/>
      <c r="H54" s="103"/>
      <c r="I54" s="103"/>
      <c r="J54" s="103"/>
    </row>
    <row r="55" ht="42.75" customHeight="1" thickBot="1"/>
    <row r="56" spans="2:15" ht="42.75" customHeight="1" thickBot="1">
      <c r="B56" s="1"/>
      <c r="C56" s="5" t="s">
        <v>4</v>
      </c>
      <c r="D56" s="6" t="s">
        <v>5</v>
      </c>
      <c r="E56" s="5" t="s">
        <v>6</v>
      </c>
      <c r="F56" s="6" t="s">
        <v>7</v>
      </c>
      <c r="G56" s="5" t="s">
        <v>8</v>
      </c>
      <c r="H56" s="6" t="s">
        <v>9</v>
      </c>
      <c r="I56" s="5" t="s">
        <v>10</v>
      </c>
      <c r="J56" s="6" t="s">
        <v>11</v>
      </c>
      <c r="K56" s="5" t="s">
        <v>12</v>
      </c>
      <c r="L56" s="6" t="s">
        <v>13</v>
      </c>
      <c r="M56" s="5" t="s">
        <v>14</v>
      </c>
      <c r="N56" s="7" t="s">
        <v>15</v>
      </c>
      <c r="O56" s="7" t="s">
        <v>16</v>
      </c>
    </row>
    <row r="57" spans="2:15" ht="42.75" customHeight="1" thickBot="1">
      <c r="B57" s="2" t="s">
        <v>0</v>
      </c>
      <c r="C57" s="8">
        <v>400</v>
      </c>
      <c r="D57" s="9">
        <v>350</v>
      </c>
      <c r="E57" s="8">
        <v>350</v>
      </c>
      <c r="F57" s="9">
        <v>250</v>
      </c>
      <c r="G57" s="8">
        <v>200</v>
      </c>
      <c r="H57" s="9">
        <v>150</v>
      </c>
      <c r="I57" s="71">
        <v>150</v>
      </c>
      <c r="J57" s="75">
        <v>100</v>
      </c>
      <c r="K57" s="54">
        <v>150</v>
      </c>
      <c r="L57" s="75">
        <v>250</v>
      </c>
      <c r="M57" s="71">
        <v>300</v>
      </c>
      <c r="N57" s="71">
        <v>350</v>
      </c>
      <c r="O57" s="20">
        <f>N57+M57+L57+K57+J57+I57+H57+G57+F57+E57+D57+C57</f>
        <v>3000</v>
      </c>
    </row>
    <row r="58" spans="2:15" ht="42.75" customHeight="1" thickBot="1">
      <c r="B58" s="4" t="s">
        <v>1</v>
      </c>
      <c r="C58" s="87">
        <v>10</v>
      </c>
      <c r="D58" s="61">
        <v>10</v>
      </c>
      <c r="E58" s="87">
        <v>10</v>
      </c>
      <c r="F58" s="61">
        <v>10</v>
      </c>
      <c r="G58" s="87">
        <v>12</v>
      </c>
      <c r="H58" s="61">
        <v>7</v>
      </c>
      <c r="I58" s="87">
        <v>7</v>
      </c>
      <c r="J58" s="45">
        <v>7</v>
      </c>
      <c r="K58" s="53">
        <v>12</v>
      </c>
      <c r="L58" s="45">
        <v>10</v>
      </c>
      <c r="M58" s="53">
        <v>10</v>
      </c>
      <c r="N58" s="53">
        <v>10</v>
      </c>
      <c r="O58" s="20">
        <f>N58+M58+L58+K58+J58+I58+H58+G58+F58+E58+D58+C58</f>
        <v>115</v>
      </c>
    </row>
    <row r="59" spans="2:15" ht="42.75" customHeight="1" thickBot="1">
      <c r="B59" s="2" t="s">
        <v>2</v>
      </c>
      <c r="C59" s="54">
        <v>6</v>
      </c>
      <c r="D59" s="57">
        <v>6</v>
      </c>
      <c r="E59" s="54">
        <v>6</v>
      </c>
      <c r="F59" s="57">
        <v>6</v>
      </c>
      <c r="G59" s="54">
        <v>6</v>
      </c>
      <c r="H59" s="57">
        <v>4</v>
      </c>
      <c r="I59" s="54">
        <v>4</v>
      </c>
      <c r="J59" s="9">
        <v>3</v>
      </c>
      <c r="K59" s="8">
        <v>6</v>
      </c>
      <c r="L59" s="9">
        <v>6</v>
      </c>
      <c r="M59" s="8">
        <v>6</v>
      </c>
      <c r="N59" s="8">
        <v>6</v>
      </c>
      <c r="O59" s="20">
        <f>N59+M59+L59+K59+J59+I59+H59+G59+F59+E59+D59+C59</f>
        <v>65</v>
      </c>
    </row>
    <row r="60" spans="2:15" ht="50.25" customHeight="1" thickBot="1">
      <c r="B60" s="14" t="s">
        <v>21</v>
      </c>
      <c r="C60" s="15">
        <v>10</v>
      </c>
      <c r="D60" s="16">
        <v>10</v>
      </c>
      <c r="E60" s="15">
        <v>10</v>
      </c>
      <c r="F60" s="16">
        <v>10</v>
      </c>
      <c r="G60" s="15">
        <v>0</v>
      </c>
      <c r="H60" s="16">
        <v>0</v>
      </c>
      <c r="I60" s="15">
        <v>0</v>
      </c>
      <c r="J60" s="16">
        <v>0</v>
      </c>
      <c r="K60" s="15">
        <v>0</v>
      </c>
      <c r="L60" s="16">
        <v>0</v>
      </c>
      <c r="M60" s="15">
        <v>0</v>
      </c>
      <c r="N60" s="15">
        <v>0</v>
      </c>
      <c r="O60" s="20">
        <f>N60+M60+L60+K60+J60+I60+H60+G60+F60+E60+D60+C60</f>
        <v>40</v>
      </c>
    </row>
    <row r="61" spans="2:15" ht="42.75" customHeight="1" thickBot="1">
      <c r="B61" s="3"/>
      <c r="C61" s="15"/>
      <c r="D61" s="16"/>
      <c r="E61" s="15"/>
      <c r="F61" s="16"/>
      <c r="G61" s="15"/>
      <c r="H61" s="16"/>
      <c r="I61" s="15"/>
      <c r="J61" s="16"/>
      <c r="K61" s="15"/>
      <c r="L61" s="16"/>
      <c r="M61" s="15"/>
      <c r="N61" s="20"/>
      <c r="O61" s="20"/>
    </row>
    <row r="63" spans="2:10" ht="42.75" customHeight="1">
      <c r="B63" s="103" t="s">
        <v>47</v>
      </c>
      <c r="C63" s="103"/>
      <c r="D63" s="103"/>
      <c r="E63" s="103"/>
      <c r="F63" s="103"/>
      <c r="G63" s="103"/>
      <c r="H63" s="103"/>
      <c r="I63" s="103"/>
      <c r="J63" s="103"/>
    </row>
    <row r="64" ht="42.75" customHeight="1" thickBot="1"/>
    <row r="65" spans="2:15" ht="42.75" customHeight="1" thickBot="1">
      <c r="B65" s="1"/>
      <c r="C65" s="5" t="s">
        <v>4</v>
      </c>
      <c r="D65" s="6" t="s">
        <v>5</v>
      </c>
      <c r="E65" s="5" t="s">
        <v>6</v>
      </c>
      <c r="F65" s="6" t="s">
        <v>7</v>
      </c>
      <c r="G65" s="5" t="s">
        <v>8</v>
      </c>
      <c r="H65" s="6" t="s">
        <v>9</v>
      </c>
      <c r="I65" s="5" t="s">
        <v>10</v>
      </c>
      <c r="J65" s="6" t="s">
        <v>11</v>
      </c>
      <c r="K65" s="5" t="s">
        <v>12</v>
      </c>
      <c r="L65" s="6" t="s">
        <v>13</v>
      </c>
      <c r="M65" s="5" t="s">
        <v>14</v>
      </c>
      <c r="N65" s="7" t="s">
        <v>15</v>
      </c>
      <c r="O65" s="7" t="s">
        <v>16</v>
      </c>
    </row>
    <row r="66" spans="2:15" ht="42.75" customHeight="1" thickBot="1">
      <c r="B66" s="2" t="s">
        <v>0</v>
      </c>
      <c r="C66" s="88">
        <v>1200</v>
      </c>
      <c r="D66" s="89">
        <v>1000</v>
      </c>
      <c r="E66" s="88">
        <v>1000</v>
      </c>
      <c r="F66" s="89">
        <v>600</v>
      </c>
      <c r="G66" s="88">
        <v>300</v>
      </c>
      <c r="H66" s="89">
        <v>100</v>
      </c>
      <c r="I66" s="88">
        <v>100</v>
      </c>
      <c r="J66" s="89">
        <v>100</v>
      </c>
      <c r="K66" s="92">
        <v>300</v>
      </c>
      <c r="L66" s="89">
        <v>500</v>
      </c>
      <c r="M66" s="88">
        <v>1000</v>
      </c>
      <c r="N66" s="88">
        <v>1200</v>
      </c>
      <c r="O66" s="20">
        <f>N66+M66+L66+K66+J66+I66+H66+G66+F66+E66+D66+C66</f>
        <v>7400</v>
      </c>
    </row>
    <row r="67" spans="2:15" ht="42.75" customHeight="1" thickBot="1">
      <c r="B67" s="4" t="s">
        <v>1</v>
      </c>
      <c r="C67" s="54">
        <v>8</v>
      </c>
      <c r="D67" s="57">
        <v>8</v>
      </c>
      <c r="E67" s="54">
        <v>9</v>
      </c>
      <c r="F67" s="57">
        <v>9</v>
      </c>
      <c r="G67" s="54">
        <v>9</v>
      </c>
      <c r="H67" s="57">
        <v>9</v>
      </c>
      <c r="I67" s="54">
        <v>7</v>
      </c>
      <c r="J67" s="9">
        <v>7</v>
      </c>
      <c r="K67" s="8">
        <v>9</v>
      </c>
      <c r="L67" s="9">
        <v>9</v>
      </c>
      <c r="M67" s="8">
        <v>9</v>
      </c>
      <c r="N67" s="8">
        <v>9</v>
      </c>
      <c r="O67" s="20">
        <f>N67+M67+L67+K67+J67+I67+H67+G67+F67+E67+D67+C67</f>
        <v>102</v>
      </c>
    </row>
    <row r="68" spans="2:15" ht="42.75" customHeight="1" thickBot="1">
      <c r="B68" s="2" t="s">
        <v>3</v>
      </c>
      <c r="C68" s="72">
        <v>5000</v>
      </c>
      <c r="D68" s="90">
        <v>5000</v>
      </c>
      <c r="E68" s="72">
        <v>4500</v>
      </c>
      <c r="F68" s="90">
        <v>1500</v>
      </c>
      <c r="G68" s="72">
        <v>0</v>
      </c>
      <c r="H68" s="90">
        <v>0</v>
      </c>
      <c r="I68" s="77">
        <v>0</v>
      </c>
      <c r="J68" s="91">
        <v>0</v>
      </c>
      <c r="K68" s="77">
        <v>0</v>
      </c>
      <c r="L68" s="90">
        <v>1500</v>
      </c>
      <c r="M68" s="72">
        <v>4500</v>
      </c>
      <c r="N68" s="72">
        <v>5500</v>
      </c>
      <c r="O68" s="20">
        <f>N68+M68+L68+K68+J68+I68+H68+G68+F68+E68+D68+C68</f>
        <v>27500</v>
      </c>
    </row>
    <row r="69" spans="2:15" ht="42.75" customHeight="1" thickBot="1">
      <c r="B69" s="3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20"/>
      <c r="O69" s="20"/>
    </row>
    <row r="71" spans="2:10" ht="42.75" customHeight="1">
      <c r="B71" s="103" t="s">
        <v>48</v>
      </c>
      <c r="C71" s="103"/>
      <c r="D71" s="103"/>
      <c r="E71" s="103"/>
      <c r="F71" s="103"/>
      <c r="G71" s="103"/>
      <c r="H71" s="103"/>
      <c r="I71" s="103"/>
      <c r="J71" s="103"/>
    </row>
    <row r="72" ht="42.75" customHeight="1" thickBot="1"/>
    <row r="73" spans="2:15" ht="42.75" customHeight="1" thickBot="1">
      <c r="B73" s="1"/>
      <c r="C73" s="5" t="s">
        <v>4</v>
      </c>
      <c r="D73" s="6" t="s">
        <v>5</v>
      </c>
      <c r="E73" s="5" t="s">
        <v>6</v>
      </c>
      <c r="F73" s="6" t="s">
        <v>7</v>
      </c>
      <c r="G73" s="5" t="s">
        <v>8</v>
      </c>
      <c r="H73" s="6" t="s">
        <v>9</v>
      </c>
      <c r="I73" s="5" t="s">
        <v>10</v>
      </c>
      <c r="J73" s="6" t="s">
        <v>11</v>
      </c>
      <c r="K73" s="5" t="s">
        <v>12</v>
      </c>
      <c r="L73" s="6" t="s">
        <v>13</v>
      </c>
      <c r="M73" s="5" t="s">
        <v>14</v>
      </c>
      <c r="N73" s="7" t="s">
        <v>15</v>
      </c>
      <c r="O73" s="7" t="s">
        <v>16</v>
      </c>
    </row>
    <row r="74" spans="2:15" ht="52.5" customHeight="1" thickBot="1">
      <c r="B74" s="14" t="s">
        <v>37</v>
      </c>
      <c r="C74" s="8">
        <v>1300</v>
      </c>
      <c r="D74" s="9">
        <v>700</v>
      </c>
      <c r="E74" s="8">
        <v>700</v>
      </c>
      <c r="F74" s="9">
        <v>800</v>
      </c>
      <c r="G74" s="8">
        <v>400</v>
      </c>
      <c r="H74" s="9">
        <v>300</v>
      </c>
      <c r="I74" s="71">
        <v>200</v>
      </c>
      <c r="J74" s="75">
        <v>200</v>
      </c>
      <c r="K74" s="54">
        <v>300</v>
      </c>
      <c r="L74" s="75">
        <v>700</v>
      </c>
      <c r="M74" s="71">
        <v>800</v>
      </c>
      <c r="N74" s="71">
        <v>800</v>
      </c>
      <c r="O74" s="20">
        <f>N74+M74+L74+K74+J74+I74+H74+G74+F74+E74+D74+C74</f>
        <v>7200</v>
      </c>
    </row>
    <row r="75" spans="2:15" ht="52.5" customHeight="1" thickBot="1">
      <c r="B75" s="14" t="s">
        <v>38</v>
      </c>
      <c r="C75" s="93">
        <v>2700</v>
      </c>
      <c r="D75" s="94">
        <v>2500</v>
      </c>
      <c r="E75" s="93">
        <v>1900</v>
      </c>
      <c r="F75" s="45">
        <v>1800</v>
      </c>
      <c r="G75" s="53">
        <v>1000</v>
      </c>
      <c r="H75" s="45">
        <v>800</v>
      </c>
      <c r="I75" s="93">
        <v>800</v>
      </c>
      <c r="J75" s="96">
        <v>800</v>
      </c>
      <c r="K75" s="93">
        <v>1000</v>
      </c>
      <c r="L75" s="45">
        <v>2000</v>
      </c>
      <c r="M75" s="60">
        <v>2800</v>
      </c>
      <c r="N75" s="53">
        <v>3600</v>
      </c>
      <c r="O75" s="20">
        <f>N75+M75+L75+K75+J75+I75+H75+G75+F75+E75+D75+C75</f>
        <v>21700</v>
      </c>
    </row>
    <row r="76" spans="2:15" ht="42.75" customHeight="1" thickBot="1">
      <c r="B76" s="4" t="s">
        <v>1</v>
      </c>
      <c r="C76" s="71">
        <v>10.4</v>
      </c>
      <c r="D76" s="75">
        <v>10.4</v>
      </c>
      <c r="E76" s="71">
        <v>10.4</v>
      </c>
      <c r="F76" s="75">
        <v>10.4</v>
      </c>
      <c r="G76" s="71">
        <v>10.4</v>
      </c>
      <c r="H76" s="75">
        <v>10.4</v>
      </c>
      <c r="I76" s="71">
        <v>10.4</v>
      </c>
      <c r="J76" s="75">
        <v>10.4</v>
      </c>
      <c r="K76" s="71">
        <v>10.4</v>
      </c>
      <c r="L76" s="75">
        <v>10.4</v>
      </c>
      <c r="M76" s="71">
        <v>10.4</v>
      </c>
      <c r="N76" s="71">
        <v>10.4</v>
      </c>
      <c r="O76" s="20">
        <f>N76+M76+L76+K76+J76+I76+H76+G76+F76+E76+D76+C76</f>
        <v>124.80000000000003</v>
      </c>
    </row>
    <row r="77" spans="2:15" ht="42.75" customHeight="1" thickBot="1">
      <c r="B77" s="2" t="s">
        <v>3</v>
      </c>
      <c r="C77" s="72">
        <v>2000</v>
      </c>
      <c r="D77" s="90">
        <v>2000</v>
      </c>
      <c r="E77" s="72">
        <v>1000</v>
      </c>
      <c r="F77" s="90">
        <v>500</v>
      </c>
      <c r="G77" s="95">
        <v>0</v>
      </c>
      <c r="H77" s="90">
        <v>0</v>
      </c>
      <c r="I77" s="72">
        <v>0</v>
      </c>
      <c r="J77" s="90">
        <v>0</v>
      </c>
      <c r="K77" s="72">
        <v>0</v>
      </c>
      <c r="L77" s="90">
        <v>700</v>
      </c>
      <c r="M77" s="72">
        <v>1500</v>
      </c>
      <c r="N77" s="72">
        <v>2000</v>
      </c>
      <c r="O77" s="20">
        <f>N77+M77+L77+K77+J77+I77+H77+G77+F77+E77+D77+C77</f>
        <v>9700</v>
      </c>
    </row>
    <row r="78" spans="2:15" ht="54.75" customHeight="1" thickBot="1">
      <c r="B78" s="14" t="s">
        <v>21</v>
      </c>
      <c r="C78" s="15">
        <v>10</v>
      </c>
      <c r="D78" s="16">
        <v>10</v>
      </c>
      <c r="E78" s="15">
        <v>10</v>
      </c>
      <c r="F78" s="16">
        <v>0</v>
      </c>
      <c r="G78" s="15">
        <v>0</v>
      </c>
      <c r="H78" s="16">
        <v>0</v>
      </c>
      <c r="I78" s="15">
        <v>0</v>
      </c>
      <c r="J78" s="16">
        <v>0</v>
      </c>
      <c r="K78" s="15">
        <v>0</v>
      </c>
      <c r="L78" s="16">
        <v>10</v>
      </c>
      <c r="M78" s="15">
        <v>10</v>
      </c>
      <c r="N78" s="20">
        <v>10</v>
      </c>
      <c r="O78" s="20">
        <f>N78+M78+L78+K78+J78+I78+H78+G78+F78+E78+D78+C78</f>
        <v>60</v>
      </c>
    </row>
    <row r="85" spans="4:14" ht="27" customHeight="1">
      <c r="D85" s="101" t="s">
        <v>65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</sheetData>
  <sheetProtection/>
  <mergeCells count="11">
    <mergeCell ref="B46:J46"/>
    <mergeCell ref="B54:J54"/>
    <mergeCell ref="B3:J3"/>
    <mergeCell ref="B2:N2"/>
    <mergeCell ref="B12:J12"/>
    <mergeCell ref="B20:J20"/>
    <mergeCell ref="D85:N85"/>
    <mergeCell ref="B63:J63"/>
    <mergeCell ref="B71:J71"/>
    <mergeCell ref="B28:J28"/>
    <mergeCell ref="B38:J3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42" r:id="rId1"/>
  <rowBreaks count="2" manualBreakCount="2">
    <brk id="26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40" zoomScaleNormal="40" zoomScaleSheetLayoutView="40" zoomScalePageLayoutView="0" workbookViewId="0" topLeftCell="A13">
      <selection activeCell="O17" activeCellId="1" sqref="O9 O17"/>
    </sheetView>
  </sheetViews>
  <sheetFormatPr defaultColWidth="9.00390625" defaultRowHeight="12.75"/>
  <cols>
    <col min="1" max="1" width="3.25390625" style="0" customWidth="1"/>
    <col min="2" max="2" width="37.125" style="0" customWidth="1"/>
    <col min="3" max="15" width="20.375" style="0" customWidth="1"/>
  </cols>
  <sheetData>
    <row r="1" spans="2:14" ht="4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66.75" customHeight="1">
      <c r="B2" s="104" t="s">
        <v>66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10" ht="64.5" customHeight="1">
      <c r="B3" s="103" t="s">
        <v>40</v>
      </c>
      <c r="C3" s="103"/>
      <c r="D3" s="103"/>
      <c r="E3" s="103"/>
      <c r="F3" s="103"/>
      <c r="G3" s="103"/>
      <c r="H3" s="103"/>
      <c r="I3" s="103"/>
      <c r="J3" s="103"/>
    </row>
    <row r="4" ht="42.75" customHeight="1" thickBot="1"/>
    <row r="5" spans="2:15" ht="42.75" customHeight="1" thickBot="1">
      <c r="B5" s="1"/>
      <c r="C5" s="5" t="s">
        <v>4</v>
      </c>
      <c r="D5" s="6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5" t="s">
        <v>10</v>
      </c>
      <c r="J5" s="6" t="s">
        <v>11</v>
      </c>
      <c r="K5" s="5" t="s">
        <v>12</v>
      </c>
      <c r="L5" s="6" t="s">
        <v>13</v>
      </c>
      <c r="M5" s="5" t="s">
        <v>14</v>
      </c>
      <c r="N5" s="7" t="s">
        <v>15</v>
      </c>
      <c r="O5" s="7" t="s">
        <v>16</v>
      </c>
    </row>
    <row r="6" spans="2:15" ht="42.75" customHeight="1" thickBot="1">
      <c r="B6" s="2" t="s">
        <v>0</v>
      </c>
      <c r="C6" s="15">
        <v>230</v>
      </c>
      <c r="D6" s="16">
        <v>150</v>
      </c>
      <c r="E6" s="15">
        <v>150</v>
      </c>
      <c r="F6" s="16">
        <v>50</v>
      </c>
      <c r="G6" s="15">
        <v>50</v>
      </c>
      <c r="H6" s="16">
        <v>20</v>
      </c>
      <c r="I6" s="15">
        <v>15</v>
      </c>
      <c r="J6" s="16">
        <v>15</v>
      </c>
      <c r="K6" s="15">
        <v>100</v>
      </c>
      <c r="L6" s="16">
        <v>100</v>
      </c>
      <c r="M6" s="15">
        <v>150</v>
      </c>
      <c r="N6" s="20">
        <v>200</v>
      </c>
      <c r="O6" s="20">
        <f>N6+M6+L6+K6+J6+I6+H6+G6+F6+E6+D6+C6</f>
        <v>1230</v>
      </c>
    </row>
    <row r="7" spans="2:15" ht="42.75" customHeight="1" thickBot="1">
      <c r="B7" s="4" t="s">
        <v>1</v>
      </c>
      <c r="C7" s="17">
        <v>3</v>
      </c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20">
        <f>N7+M7+L7+K7+J7+I7+H7+G7+F7+E7+D7+C7</f>
        <v>36</v>
      </c>
    </row>
    <row r="8" spans="2:15" ht="42.75" customHeight="1" thickBot="1">
      <c r="B8" s="2" t="s">
        <v>2</v>
      </c>
      <c r="C8" s="15">
        <v>3</v>
      </c>
      <c r="D8" s="15">
        <v>3</v>
      </c>
      <c r="E8" s="15">
        <v>3</v>
      </c>
      <c r="F8" s="15">
        <v>3</v>
      </c>
      <c r="G8" s="15">
        <v>3</v>
      </c>
      <c r="H8" s="15">
        <v>3</v>
      </c>
      <c r="I8" s="15">
        <v>3</v>
      </c>
      <c r="J8" s="15">
        <v>3</v>
      </c>
      <c r="K8" s="15">
        <v>3</v>
      </c>
      <c r="L8" s="15">
        <v>3</v>
      </c>
      <c r="M8" s="15">
        <v>3</v>
      </c>
      <c r="N8" s="15">
        <v>3</v>
      </c>
      <c r="O8" s="20">
        <f>N8+M8+L8+K8+J8+I8+H8+G8+F8+E8+D8+C8</f>
        <v>36</v>
      </c>
    </row>
    <row r="9" spans="2:15" ht="42.75" customHeight="1" thickBot="1">
      <c r="B9" s="4" t="s">
        <v>3</v>
      </c>
      <c r="C9" s="17">
        <v>1300</v>
      </c>
      <c r="D9" s="18">
        <v>1300</v>
      </c>
      <c r="E9" s="17">
        <v>900</v>
      </c>
      <c r="F9" s="18">
        <v>400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500</v>
      </c>
      <c r="M9" s="17">
        <v>850</v>
      </c>
      <c r="N9" s="21">
        <v>1100</v>
      </c>
      <c r="O9" s="20">
        <f>N9+M9+L9+K9+J9+I9+H9+G9+F9+E9+D9+C9</f>
        <v>6350</v>
      </c>
    </row>
    <row r="10" spans="2:15" ht="42.75" customHeight="1" thickBot="1">
      <c r="B10" s="3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20"/>
      <c r="O10" s="20"/>
    </row>
    <row r="11" ht="42.75" customHeight="1"/>
    <row r="12" spans="2:10" ht="42.75" customHeight="1">
      <c r="B12" s="103" t="s">
        <v>41</v>
      </c>
      <c r="C12" s="103"/>
      <c r="D12" s="103"/>
      <c r="E12" s="103"/>
      <c r="F12" s="103"/>
      <c r="G12" s="103"/>
      <c r="H12" s="103"/>
      <c r="I12" s="103"/>
      <c r="J12" s="103"/>
    </row>
    <row r="13" ht="42.75" customHeight="1" thickBot="1"/>
    <row r="14" spans="2:15" ht="42.75" customHeight="1" thickBot="1">
      <c r="B14" s="1"/>
      <c r="C14" s="5" t="s">
        <v>4</v>
      </c>
      <c r="D14" s="6" t="s">
        <v>5</v>
      </c>
      <c r="E14" s="5" t="s">
        <v>6</v>
      </c>
      <c r="F14" s="6" t="s">
        <v>7</v>
      </c>
      <c r="G14" s="5" t="s">
        <v>8</v>
      </c>
      <c r="H14" s="6" t="s">
        <v>9</v>
      </c>
      <c r="I14" s="5" t="s">
        <v>10</v>
      </c>
      <c r="J14" s="6" t="s">
        <v>11</v>
      </c>
      <c r="K14" s="5" t="s">
        <v>12</v>
      </c>
      <c r="L14" s="6" t="s">
        <v>13</v>
      </c>
      <c r="M14" s="5" t="s">
        <v>14</v>
      </c>
      <c r="N14" s="7" t="s">
        <v>15</v>
      </c>
      <c r="O14" s="7" t="s">
        <v>16</v>
      </c>
    </row>
    <row r="15" spans="2:15" ht="42.75" customHeight="1" thickBot="1">
      <c r="B15" s="2" t="s">
        <v>0</v>
      </c>
      <c r="C15" s="15">
        <v>350</v>
      </c>
      <c r="D15" s="16">
        <v>200</v>
      </c>
      <c r="E15" s="15">
        <v>200</v>
      </c>
      <c r="F15" s="16">
        <v>200</v>
      </c>
      <c r="G15" s="15">
        <v>200</v>
      </c>
      <c r="H15" s="16">
        <v>150</v>
      </c>
      <c r="I15" s="15">
        <v>150</v>
      </c>
      <c r="J15" s="16">
        <v>130</v>
      </c>
      <c r="K15" s="15">
        <v>130</v>
      </c>
      <c r="L15" s="16">
        <v>265</v>
      </c>
      <c r="M15" s="15">
        <v>310</v>
      </c>
      <c r="N15" s="20">
        <v>310</v>
      </c>
      <c r="O15" s="20">
        <f>N15+M15+L15+K15+J15+I15+H15+G15+F15+E15+D15+C15</f>
        <v>2595</v>
      </c>
    </row>
    <row r="16" spans="2:15" ht="42.75" customHeight="1" thickBot="1">
      <c r="B16" s="4" t="s">
        <v>1</v>
      </c>
      <c r="C16" s="17">
        <v>4</v>
      </c>
      <c r="D16" s="17">
        <v>4</v>
      </c>
      <c r="E16" s="17">
        <v>4</v>
      </c>
      <c r="F16" s="17">
        <v>4</v>
      </c>
      <c r="G16" s="17">
        <v>4</v>
      </c>
      <c r="H16" s="17">
        <v>4</v>
      </c>
      <c r="I16" s="17">
        <v>4</v>
      </c>
      <c r="J16" s="17">
        <v>4</v>
      </c>
      <c r="K16" s="17">
        <v>4</v>
      </c>
      <c r="L16" s="17">
        <v>4</v>
      </c>
      <c r="M16" s="17">
        <v>4</v>
      </c>
      <c r="N16" s="17">
        <v>4</v>
      </c>
      <c r="O16" s="20">
        <f>N16+M16+L16+K16+J16+I16+H16+G16+F16+E16+D16+C16</f>
        <v>48</v>
      </c>
    </row>
    <row r="17" spans="2:15" ht="42.75" customHeight="1" thickBot="1">
      <c r="B17" s="2" t="s">
        <v>3</v>
      </c>
      <c r="C17" s="15">
        <v>3000</v>
      </c>
      <c r="D17" s="16">
        <v>2900</v>
      </c>
      <c r="E17" s="15">
        <v>2000</v>
      </c>
      <c r="F17" s="16">
        <v>800</v>
      </c>
      <c r="G17" s="15">
        <v>0</v>
      </c>
      <c r="H17" s="16">
        <v>0</v>
      </c>
      <c r="I17" s="15">
        <v>0</v>
      </c>
      <c r="J17" s="16">
        <v>0</v>
      </c>
      <c r="K17" s="15">
        <v>0</v>
      </c>
      <c r="L17" s="16">
        <v>800</v>
      </c>
      <c r="M17" s="15">
        <v>1500</v>
      </c>
      <c r="N17" s="20">
        <v>2500</v>
      </c>
      <c r="O17" s="20">
        <f>N17+M17+L17+K17+J17+I17+H17+G17+F17+E17+D17+C17</f>
        <v>13500</v>
      </c>
    </row>
    <row r="18" spans="2:15" ht="42.75" customHeight="1" thickBot="1">
      <c r="B18" s="3"/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10"/>
      <c r="O18" s="10"/>
    </row>
    <row r="19" spans="2:15" ht="42.75" customHeight="1">
      <c r="B19" s="2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2:10" ht="42.75" customHeight="1">
      <c r="B20" s="103" t="s">
        <v>58</v>
      </c>
      <c r="C20" s="103"/>
      <c r="D20" s="103"/>
      <c r="E20" s="103"/>
      <c r="F20" s="103"/>
      <c r="G20" s="103"/>
      <c r="H20" s="103"/>
      <c r="I20" s="103"/>
      <c r="J20" s="103"/>
    </row>
    <row r="21" ht="42.75" customHeight="1" thickBot="1"/>
    <row r="22" spans="2:15" ht="42.75" customHeight="1" thickBot="1">
      <c r="B22" s="1"/>
      <c r="C22" s="5" t="s">
        <v>4</v>
      </c>
      <c r="D22" s="6" t="s">
        <v>5</v>
      </c>
      <c r="E22" s="5" t="s">
        <v>6</v>
      </c>
      <c r="F22" s="6" t="s">
        <v>7</v>
      </c>
      <c r="G22" s="5" t="s">
        <v>8</v>
      </c>
      <c r="H22" s="6" t="s">
        <v>9</v>
      </c>
      <c r="I22" s="5" t="s">
        <v>10</v>
      </c>
      <c r="J22" s="6" t="s">
        <v>11</v>
      </c>
      <c r="K22" s="5" t="s">
        <v>12</v>
      </c>
      <c r="L22" s="6" t="s">
        <v>13</v>
      </c>
      <c r="M22" s="5" t="s">
        <v>14</v>
      </c>
      <c r="N22" s="7" t="s">
        <v>15</v>
      </c>
      <c r="O22" s="7" t="s">
        <v>16</v>
      </c>
    </row>
    <row r="23" spans="2:15" ht="42.75" customHeight="1" thickBot="1">
      <c r="B23" s="2" t="s">
        <v>0</v>
      </c>
      <c r="C23" s="15">
        <v>40</v>
      </c>
      <c r="D23" s="15">
        <v>40</v>
      </c>
      <c r="E23" s="15">
        <v>40</v>
      </c>
      <c r="F23" s="15">
        <v>40</v>
      </c>
      <c r="G23" s="15">
        <v>40</v>
      </c>
      <c r="H23" s="15">
        <v>20</v>
      </c>
      <c r="I23" s="15">
        <v>20</v>
      </c>
      <c r="J23" s="15">
        <v>20</v>
      </c>
      <c r="K23" s="15">
        <v>20</v>
      </c>
      <c r="L23" s="15">
        <v>40</v>
      </c>
      <c r="M23" s="15">
        <v>40</v>
      </c>
      <c r="N23" s="15">
        <v>40</v>
      </c>
      <c r="O23" s="20">
        <f>N23+M23+L23+K23+J23+I23+H23+G23+F23+E23+D23+C23</f>
        <v>400</v>
      </c>
    </row>
    <row r="24" spans="2:15" ht="51.75" customHeight="1" thickBot="1">
      <c r="B24" s="14" t="s">
        <v>21</v>
      </c>
      <c r="C24" s="15"/>
      <c r="D24" s="16"/>
      <c r="E24" s="15">
        <v>40</v>
      </c>
      <c r="F24" s="16"/>
      <c r="G24" s="15"/>
      <c r="H24" s="16"/>
      <c r="I24" s="15"/>
      <c r="J24" s="16"/>
      <c r="K24" s="15"/>
      <c r="L24" s="16"/>
      <c r="M24" s="15"/>
      <c r="N24" s="20"/>
      <c r="O24" s="20">
        <f>N24+M24+L24+K24+J24+I24+H24+G24+F24+E24+D24+C24</f>
        <v>40</v>
      </c>
    </row>
    <row r="25" spans="2:15" ht="42.75" customHeight="1" thickBot="1">
      <c r="B25" s="3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10"/>
      <c r="O25" s="10"/>
    </row>
    <row r="26" ht="42.75" customHeight="1"/>
    <row r="27" spans="2:12" ht="72.75" customHeight="1">
      <c r="B27" s="101" t="s">
        <v>65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ht="42.75" customHeight="1"/>
    <row r="29" ht="42.75" customHeight="1"/>
    <row r="30" ht="42.75" customHeight="1"/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</sheetData>
  <sheetProtection/>
  <mergeCells count="5">
    <mergeCell ref="B27:L27"/>
    <mergeCell ref="B3:J3"/>
    <mergeCell ref="B2:N2"/>
    <mergeCell ref="B12:J12"/>
    <mergeCell ref="B20:J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2019-12-21T10:40:30Z</cp:lastPrinted>
  <dcterms:created xsi:type="dcterms:W3CDTF">2015-02-10T07:28:09Z</dcterms:created>
  <dcterms:modified xsi:type="dcterms:W3CDTF">2019-12-21T10:41:34Z</dcterms:modified>
  <cp:category/>
  <cp:version/>
  <cp:contentType/>
  <cp:contentStatus/>
</cp:coreProperties>
</file>